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22" l="1"/>
  <c r="G17"/>
  <c r="F11"/>
  <c r="G11" s="1"/>
  <c r="F20" i="2"/>
  <c r="F10"/>
  <c r="F30" i="1"/>
  <c r="G30" s="1"/>
  <c r="F27"/>
  <c r="G27" s="1"/>
  <c r="F26"/>
  <c r="G26" s="1"/>
  <c r="F25"/>
  <c r="G25" s="1"/>
  <c r="F24"/>
  <c r="F21"/>
  <c r="G21" s="1"/>
  <c r="F20"/>
  <c r="G20" s="1"/>
  <c r="F15"/>
  <c r="G15" s="1"/>
  <c r="F13"/>
  <c r="G29" l="1"/>
</calcChain>
</file>

<file path=xl/sharedStrings.xml><?xml version="1.0" encoding="utf-8"?>
<sst xmlns="http://schemas.openxmlformats.org/spreadsheetml/2006/main" count="107" uniqueCount="93">
  <si>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</si>
  <si>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</si>
  <si>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</si>
  <si>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</si>
  <si>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</si>
  <si>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</si>
  <si>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</si>
  <si>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</si>
  <si>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</si>
  <si>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</si>
  <si>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</si>
  <si>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</si>
  <si>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</si>
  <si>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</si>
  <si>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</si>
  <si>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</si>
  <si>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</si>
  <si>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</si>
  <si>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</si>
  <si>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</si>
  <si>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</si>
  <si>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</si>
  <si>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</si>
  <si>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</si>
  <si>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t>6,1 Диагностика газовых сетей (согласно Правилам 410)</t>
  </si>
  <si>
    <t>шт.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</si>
  <si>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</si>
  <si>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</si>
  <si>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</si>
  <si>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</si>
  <si>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</si>
  <si>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</si>
  <si>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</si>
  <si>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01.01.2020г., в т.ч.:</t>
  </si>
  <si>
    <t xml:space="preserve">за содержание жилья </t>
  </si>
  <si>
    <t>Директор                                                                                   Г.М.Бочарова</t>
  </si>
  <si>
    <t>Отчёт о выполненных работах по многоквартирному жилому дому, расположенному по адресу: ул. Бундурина, д. 60</t>
  </si>
  <si>
    <t>за период с  01.04.2019 г. по 31.12.2019 г.</t>
  </si>
  <si>
    <t>0,07                0,51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</si>
  <si>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</si>
  <si>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</si>
  <si>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</si>
  <si>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</si>
  <si>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</si>
  <si>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</si>
  <si>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</si>
  <si>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под.1-3</t>
  </si>
  <si>
    <t>замена электролампочек</t>
  </si>
  <si>
    <t>под.2 т/п</t>
  </si>
  <si>
    <t>установка заглушек ц/о</t>
  </si>
  <si>
    <t>4 шт.</t>
  </si>
  <si>
    <t>ликвидация воздушный пробок</t>
  </si>
  <si>
    <t>1 шт.</t>
  </si>
  <si>
    <t>под.1 т/п</t>
  </si>
  <si>
    <t>2 шт.</t>
  </si>
  <si>
    <t>прочистка канализации</t>
  </si>
  <si>
    <t>10 п.м.</t>
  </si>
  <si>
    <t>промывка трубопровода системы центрального отопления</t>
  </si>
  <si>
    <t>1,4 (1000 куб.м. здания)</t>
  </si>
  <si>
    <t>гидравлическое испытание системы ц/о</t>
  </si>
  <si>
    <t>1440 м</t>
  </si>
  <si>
    <t>содержание и текущий ремонт конструктивных элементов</t>
  </si>
  <si>
    <t>ремонт порога</t>
  </si>
  <si>
    <t>3 кв.м.</t>
  </si>
  <si>
    <t>под.1</t>
  </si>
  <si>
    <t>26 ст.</t>
  </si>
  <si>
    <t>Замена разбитых стекол</t>
  </si>
  <si>
    <t>под.2</t>
  </si>
  <si>
    <t>2,3 кв.м.</t>
  </si>
  <si>
    <t>Навешивание досок объявлений</t>
  </si>
  <si>
    <t>под.1-2</t>
  </si>
  <si>
    <t>кв.30</t>
  </si>
  <si>
    <t>Ревизия щитка</t>
  </si>
  <si>
    <t>1 кв.м.</t>
  </si>
  <si>
    <t>ремонт кровли (шифер)</t>
  </si>
  <si>
    <t>ремонт конька</t>
  </si>
  <si>
    <t>2 п.м.</t>
  </si>
  <si>
    <t xml:space="preserve">навешивание замка </t>
  </si>
  <si>
    <t xml:space="preserve">2 шт. </t>
  </si>
  <si>
    <t>10 шт.</t>
  </si>
  <si>
    <t>Площадь дома 1604,7 кв. м, тариф 16,58 руб.с кв.м.</t>
  </si>
  <si>
    <t>демонтаж старых  качелей</t>
  </si>
  <si>
    <t>прид. Терр.</t>
  </si>
  <si>
    <t>112,33    818,4</t>
  </si>
  <si>
    <t>3.1. Обслуживание общедомового счетчика</t>
  </si>
  <si>
    <t xml:space="preserve"> шт.</t>
  </si>
  <si>
    <t>5.3 Устранение завалов кв.19</t>
  </si>
  <si>
    <t>1.3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</si>
  <si>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</si>
  <si>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</si>
  <si>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Общий долг по дому за ЖКУ на 01.04.2019 г., в т.ч.:</t>
  </si>
  <si>
    <t>Остаток на лицевом счёте дома на 01.04.2019г.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</si>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</sst>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2" fontId="3" fillId="0" borderId="13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8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Border="1"/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8" workbookViewId="0">
      <selection activeCell="K31" sqref="K31"/>
    </sheetView>
  </sheetViews>
  <sheetFormatPr defaultRowHeight="15"/>
  <cols>
    <col min="1" max="1" width="14.42578125" customWidth="1"/>
    <col min="2" max="2" width="38.42578125" customWidth="1"/>
  </cols>
  <sheetData>
    <row r="1" spans="1:7" ht="24.75" customHeight="1">
      <c r="A1" s="55" t="s">
        <v>36</v>
      </c>
      <c r="B1" s="55"/>
      <c r="C1" s="55"/>
      <c r="D1" s="55"/>
      <c r="E1" s="55"/>
      <c r="F1" s="55"/>
      <c r="G1" s="55"/>
    </row>
    <row r="2" spans="1:7">
      <c r="A2" s="1"/>
      <c r="B2" s="55" t="s">
        <v>0</v>
      </c>
      <c r="C2" s="55"/>
      <c r="D2" s="55"/>
      <c r="E2" s="55"/>
      <c r="F2" s="55"/>
    </row>
    <row r="3" spans="1:7">
      <c r="A3" s="1"/>
      <c r="B3" s="55" t="s">
        <v>37</v>
      </c>
      <c r="C3" s="55"/>
      <c r="D3" s="55"/>
      <c r="E3" s="55"/>
      <c r="F3" s="55"/>
    </row>
    <row r="4" spans="1:7">
      <c r="A4" s="56" t="s">
        <v>80</v>
      </c>
      <c r="B4" s="56"/>
      <c r="C4" s="56"/>
      <c r="D4" s="56"/>
      <c r="E4" s="56"/>
      <c r="F4" s="56"/>
      <c r="G4" s="56"/>
    </row>
    <row r="5" spans="1:7" ht="15.75" thickBot="1">
      <c r="A5" s="57" t="s">
        <v>91</v>
      </c>
      <c r="B5" s="57"/>
      <c r="C5" s="29"/>
      <c r="D5" s="29"/>
      <c r="E5" s="29"/>
      <c r="F5" s="29"/>
      <c r="G5" s="30">
        <v>0</v>
      </c>
    </row>
    <row r="6" spans="1:7" ht="16.5" customHeight="1" thickBot="1">
      <c r="A6" s="57" t="s">
        <v>90</v>
      </c>
      <c r="B6" s="57"/>
      <c r="C6" s="29"/>
      <c r="D6" s="29"/>
      <c r="E6" s="29"/>
      <c r="F6" s="29"/>
      <c r="G6" s="18">
        <v>0</v>
      </c>
    </row>
    <row r="7" spans="1:7">
      <c r="A7" s="49" t="s">
        <v>1</v>
      </c>
      <c r="B7" s="50"/>
      <c r="C7" s="42" t="s">
        <v>2</v>
      </c>
      <c r="D7" s="42" t="s">
        <v>3</v>
      </c>
      <c r="E7" s="42" t="s">
        <v>4</v>
      </c>
      <c r="F7" s="42" t="s">
        <v>5</v>
      </c>
      <c r="G7" s="42" t="s">
        <v>6</v>
      </c>
    </row>
    <row r="8" spans="1:7">
      <c r="A8" s="51"/>
      <c r="B8" s="52"/>
      <c r="C8" s="43"/>
      <c r="D8" s="43"/>
      <c r="E8" s="43"/>
      <c r="F8" s="43"/>
      <c r="G8" s="43"/>
    </row>
    <row r="9" spans="1:7" ht="6" customHeight="1" thickBot="1">
      <c r="A9" s="53"/>
      <c r="B9" s="54"/>
      <c r="C9" s="44"/>
      <c r="D9" s="44"/>
      <c r="E9" s="44"/>
      <c r="F9" s="44"/>
      <c r="G9" s="44"/>
    </row>
    <row r="10" spans="1:7" ht="15.75" thickBot="1">
      <c r="A10" s="34" t="s">
        <v>7</v>
      </c>
      <c r="B10" s="45"/>
      <c r="C10" s="45"/>
      <c r="D10" s="45"/>
      <c r="E10" s="45"/>
      <c r="F10" s="45"/>
      <c r="G10" s="2"/>
    </row>
    <row r="11" spans="1:7" ht="1.5" customHeight="1" thickBot="1">
      <c r="A11" s="41" t="s">
        <v>8</v>
      </c>
      <c r="B11" s="41"/>
      <c r="C11" s="46" t="s">
        <v>9</v>
      </c>
      <c r="D11" s="3"/>
      <c r="E11" s="46">
        <v>3</v>
      </c>
      <c r="F11" s="47">
        <f>D12*E11</f>
        <v>4814.1000000000004</v>
      </c>
      <c r="G11" s="48">
        <f>F11*9</f>
        <v>43326.9</v>
      </c>
    </row>
    <row r="12" spans="1:7" ht="15.75" thickBot="1">
      <c r="A12" s="41"/>
      <c r="B12" s="41"/>
      <c r="C12" s="46"/>
      <c r="D12" s="3">
        <v>1604.7</v>
      </c>
      <c r="E12" s="46"/>
      <c r="F12" s="47"/>
      <c r="G12" s="48"/>
    </row>
    <row r="13" spans="1:7" ht="15.75" thickBot="1">
      <c r="A13" s="34" t="s">
        <v>10</v>
      </c>
      <c r="B13" s="35"/>
      <c r="C13" s="3" t="s">
        <v>11</v>
      </c>
      <c r="D13" s="3">
        <v>1604.7</v>
      </c>
      <c r="E13" s="3">
        <v>1.33</v>
      </c>
      <c r="F13" s="4">
        <f>D13*E13</f>
        <v>2134.2510000000002</v>
      </c>
      <c r="G13" s="5">
        <v>2305.56</v>
      </c>
    </row>
    <row r="14" spans="1:7" ht="15.75" thickBot="1">
      <c r="A14" s="41" t="s">
        <v>87</v>
      </c>
      <c r="B14" s="41"/>
      <c r="C14" s="3" t="s">
        <v>12</v>
      </c>
      <c r="D14" s="8">
        <v>4</v>
      </c>
      <c r="E14" s="3">
        <v>686.07</v>
      </c>
      <c r="F14" s="3">
        <v>2744.28</v>
      </c>
      <c r="G14" s="7">
        <v>2744.28</v>
      </c>
    </row>
    <row r="15" spans="1:7" ht="15.75" thickBot="1">
      <c r="A15" s="41" t="s">
        <v>13</v>
      </c>
      <c r="B15" s="41"/>
      <c r="C15" s="3" t="s">
        <v>14</v>
      </c>
      <c r="D15" s="3">
        <v>1604.7</v>
      </c>
      <c r="E15" s="3">
        <v>0.1</v>
      </c>
      <c r="F15" s="4">
        <f>D15*E15</f>
        <v>160.47000000000003</v>
      </c>
      <c r="G15" s="5">
        <f>F15*9</f>
        <v>1444.2300000000002</v>
      </c>
    </row>
    <row r="16" spans="1:7" ht="15.75" thickBot="1">
      <c r="A16" s="41" t="s">
        <v>15</v>
      </c>
      <c r="B16" s="41"/>
      <c r="C16" s="3"/>
      <c r="D16" s="3"/>
      <c r="E16" s="3"/>
      <c r="F16" s="4"/>
      <c r="G16" s="9">
        <v>92739.9</v>
      </c>
    </row>
    <row r="17" spans="1:7" ht="15.75" thickBot="1">
      <c r="A17" s="41" t="s">
        <v>84</v>
      </c>
      <c r="B17" s="41"/>
      <c r="C17" s="22" t="s">
        <v>85</v>
      </c>
      <c r="D17" s="23">
        <v>1</v>
      </c>
      <c r="E17" s="23">
        <v>1000</v>
      </c>
      <c r="F17" s="23">
        <v>1000</v>
      </c>
      <c r="G17" s="24">
        <f>F17*12</f>
        <v>12000</v>
      </c>
    </row>
    <row r="18" spans="1:7" ht="15.75" thickBot="1">
      <c r="A18" s="41" t="s">
        <v>16</v>
      </c>
      <c r="B18" s="41"/>
      <c r="C18" s="3"/>
      <c r="D18" s="3"/>
      <c r="E18" s="3"/>
      <c r="F18" s="4"/>
      <c r="G18" s="7">
        <v>9578.26</v>
      </c>
    </row>
    <row r="19" spans="1:7" ht="14.25" customHeight="1" thickBot="1">
      <c r="A19" s="41" t="s">
        <v>17</v>
      </c>
      <c r="B19" s="41"/>
      <c r="C19" s="41"/>
      <c r="D19" s="41"/>
      <c r="E19" s="41"/>
      <c r="F19" s="41"/>
      <c r="G19" s="7"/>
    </row>
    <row r="20" spans="1:7" ht="27" customHeight="1" thickBot="1">
      <c r="A20" s="33" t="s">
        <v>18</v>
      </c>
      <c r="B20" s="33"/>
      <c r="C20" s="3" t="s">
        <v>19</v>
      </c>
      <c r="D20" s="3">
        <v>40</v>
      </c>
      <c r="E20" s="3">
        <v>27.58</v>
      </c>
      <c r="F20" s="4">
        <f>D20*E20</f>
        <v>1103.1999999999998</v>
      </c>
      <c r="G20" s="7">
        <f>F20*4</f>
        <v>4412.7999999999993</v>
      </c>
    </row>
    <row r="21" spans="1:7" ht="27.75" customHeight="1" thickBot="1">
      <c r="A21" s="33" t="s">
        <v>20</v>
      </c>
      <c r="B21" s="33"/>
      <c r="C21" s="3" t="s">
        <v>21</v>
      </c>
      <c r="D21" s="3">
        <v>40</v>
      </c>
      <c r="E21" s="3">
        <v>13.78</v>
      </c>
      <c r="F21" s="4">
        <f>D21*E21</f>
        <v>551.19999999999993</v>
      </c>
      <c r="G21" s="7">
        <f>F21*2</f>
        <v>1102.3999999999999</v>
      </c>
    </row>
    <row r="22" spans="1:7" ht="15.75" thickBot="1">
      <c r="A22" s="34" t="s">
        <v>86</v>
      </c>
      <c r="B22" s="35"/>
      <c r="C22" s="25" t="s">
        <v>25</v>
      </c>
      <c r="D22" s="25">
        <v>2</v>
      </c>
      <c r="E22" s="25">
        <v>1014.01</v>
      </c>
      <c r="F22" s="26">
        <f>D22*E22</f>
        <v>2028.02</v>
      </c>
      <c r="G22" s="7">
        <v>2028.02</v>
      </c>
    </row>
    <row r="23" spans="1:7" ht="30.75" customHeight="1" thickBot="1">
      <c r="A23" s="41" t="s">
        <v>22</v>
      </c>
      <c r="B23" s="41"/>
      <c r="C23" s="3" t="s">
        <v>23</v>
      </c>
      <c r="D23" s="6"/>
      <c r="E23" s="3"/>
      <c r="F23" s="4"/>
      <c r="G23" s="9">
        <v>17152.02</v>
      </c>
    </row>
    <row r="24" spans="1:7" ht="15.75" thickBot="1">
      <c r="A24" s="34" t="s">
        <v>24</v>
      </c>
      <c r="B24" s="35"/>
      <c r="C24" s="3" t="s">
        <v>25</v>
      </c>
      <c r="D24" s="8">
        <v>40</v>
      </c>
      <c r="E24" s="3">
        <v>250</v>
      </c>
      <c r="F24" s="4">
        <f>D24*E24</f>
        <v>10000</v>
      </c>
      <c r="G24" s="9">
        <v>10000</v>
      </c>
    </row>
    <row r="25" spans="1:7" ht="15.75" customHeight="1" thickBot="1">
      <c r="A25" s="33" t="s">
        <v>26</v>
      </c>
      <c r="B25" s="33"/>
      <c r="C25" s="3" t="s">
        <v>27</v>
      </c>
      <c r="D25" s="3">
        <v>1604.7</v>
      </c>
      <c r="E25" s="3">
        <v>0.75</v>
      </c>
      <c r="F25" s="4">
        <f>D25*E25</f>
        <v>1203.5250000000001</v>
      </c>
      <c r="G25" s="7">
        <f>F25*9</f>
        <v>10831.725</v>
      </c>
    </row>
    <row r="26" spans="1:7" ht="19.5" customHeight="1" thickBot="1">
      <c r="A26" s="33" t="s">
        <v>28</v>
      </c>
      <c r="B26" s="33"/>
      <c r="C26" s="3" t="s">
        <v>14</v>
      </c>
      <c r="D26" s="3">
        <v>1604.7</v>
      </c>
      <c r="E26" s="3">
        <v>1.1000000000000001</v>
      </c>
      <c r="F26" s="4">
        <f>D26*E26</f>
        <v>1765.1700000000003</v>
      </c>
      <c r="G26" s="7">
        <f>F26*9</f>
        <v>15886.530000000002</v>
      </c>
    </row>
    <row r="27" spans="1:7" ht="15.75" thickBot="1">
      <c r="A27" s="33" t="s">
        <v>88</v>
      </c>
      <c r="B27" s="33"/>
      <c r="C27" s="3" t="s">
        <v>29</v>
      </c>
      <c r="D27" s="3">
        <v>1604.7</v>
      </c>
      <c r="E27" s="4">
        <v>3.5</v>
      </c>
      <c r="F27" s="4">
        <f>D27*E27</f>
        <v>5616.45</v>
      </c>
      <c r="G27" s="5">
        <f>F27*9</f>
        <v>50548.049999999996</v>
      </c>
    </row>
    <row r="28" spans="1:7" ht="48.75" customHeight="1" thickBot="1">
      <c r="A28" s="34" t="s">
        <v>89</v>
      </c>
      <c r="B28" s="35"/>
      <c r="C28" s="10"/>
      <c r="D28" s="3">
        <v>1604.7</v>
      </c>
      <c r="E28" s="11" t="s">
        <v>38</v>
      </c>
      <c r="F28" s="12" t="s">
        <v>83</v>
      </c>
      <c r="G28" s="13">
        <v>25023.55</v>
      </c>
    </row>
    <row r="29" spans="1:7" ht="15.75" customHeight="1" thickBot="1">
      <c r="A29" s="36" t="s">
        <v>30</v>
      </c>
      <c r="B29" s="37"/>
      <c r="C29" s="3"/>
      <c r="D29" s="6"/>
      <c r="E29" s="3"/>
      <c r="F29" s="3"/>
      <c r="G29" s="7">
        <f>SUM(G11:G28)</f>
        <v>301124.22499999998</v>
      </c>
    </row>
    <row r="30" spans="1:7" ht="15.75" thickBot="1">
      <c r="A30" s="38" t="s">
        <v>31</v>
      </c>
      <c r="B30" s="39"/>
      <c r="C30" s="3" t="s">
        <v>9</v>
      </c>
      <c r="D30" s="3">
        <v>1604.7</v>
      </c>
      <c r="E30" s="3">
        <v>16.579999999999998</v>
      </c>
      <c r="F30" s="14">
        <f>D30*E30</f>
        <v>26605.925999999999</v>
      </c>
      <c r="G30" s="7">
        <f>F30*9</f>
        <v>239453.334</v>
      </c>
    </row>
    <row r="31" spans="1:7" ht="15.75" thickBot="1">
      <c r="A31" s="40" t="s">
        <v>32</v>
      </c>
      <c r="B31" s="33"/>
      <c r="C31" s="3"/>
      <c r="D31" s="6"/>
      <c r="E31" s="3"/>
      <c r="F31" s="3">
        <v>0</v>
      </c>
      <c r="G31" s="15"/>
    </row>
    <row r="32" spans="1:7" ht="15.75" thickBot="1">
      <c r="A32" s="41" t="s">
        <v>92</v>
      </c>
      <c r="B32" s="41"/>
      <c r="C32" s="27"/>
      <c r="D32" s="6"/>
      <c r="E32" s="27"/>
      <c r="F32" s="28">
        <f>G30-G29</f>
        <v>-61670.890999999974</v>
      </c>
    </row>
    <row r="33" spans="1:6" ht="15.75" thickBot="1">
      <c r="A33" s="31" t="s">
        <v>33</v>
      </c>
      <c r="B33" s="31"/>
      <c r="C33" s="16"/>
      <c r="D33" s="17"/>
      <c r="E33" s="10"/>
      <c r="F33" s="18">
        <v>45546.84</v>
      </c>
    </row>
    <row r="34" spans="1:6" ht="15.75" thickBot="1">
      <c r="A34" s="32" t="s">
        <v>34</v>
      </c>
      <c r="B34" s="32"/>
      <c r="C34" s="16"/>
      <c r="D34" s="17"/>
      <c r="E34" s="16"/>
      <c r="F34" s="19">
        <v>45546.84</v>
      </c>
    </row>
    <row r="37" spans="1:6">
      <c r="A37" t="s">
        <v>35</v>
      </c>
    </row>
  </sheetData>
  <mergeCells count="40">
    <mergeCell ref="A6:B6"/>
    <mergeCell ref="A1:G1"/>
    <mergeCell ref="B2:F2"/>
    <mergeCell ref="B3:F3"/>
    <mergeCell ref="A4:G4"/>
    <mergeCell ref="A5:B5"/>
    <mergeCell ref="G7:G9"/>
    <mergeCell ref="A10:F10"/>
    <mergeCell ref="A11:B12"/>
    <mergeCell ref="C11:C12"/>
    <mergeCell ref="E11:E12"/>
    <mergeCell ref="F11:F12"/>
    <mergeCell ref="G11:G12"/>
    <mergeCell ref="A7:B9"/>
    <mergeCell ref="C7:C9"/>
    <mergeCell ref="D7:D9"/>
    <mergeCell ref="E7:E9"/>
    <mergeCell ref="F7:F9"/>
    <mergeCell ref="A25:B25"/>
    <mergeCell ref="A13:B13"/>
    <mergeCell ref="A14:B14"/>
    <mergeCell ref="A15:B15"/>
    <mergeCell ref="A16:B16"/>
    <mergeCell ref="A18:B18"/>
    <mergeCell ref="A19:F19"/>
    <mergeCell ref="A20:B20"/>
    <mergeCell ref="A21:B21"/>
    <mergeCell ref="A23:B23"/>
    <mergeCell ref="A24:B24"/>
    <mergeCell ref="A17:B17"/>
    <mergeCell ref="A22:B22"/>
    <mergeCell ref="A33:B33"/>
    <mergeCell ref="A34:B34"/>
    <mergeCell ref="A26:B26"/>
    <mergeCell ref="A27:B27"/>
    <mergeCell ref="A28:B28"/>
    <mergeCell ref="A29:B29"/>
    <mergeCell ref="A30:B30"/>
    <mergeCell ref="A31:B31"/>
    <mergeCell ref="A32:B32"/>
  </mergeCells>
  <pageMargins left="0.32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S23" sqref="S15:X23"/>
    </sheetView>
  </sheetViews>
  <sheetFormatPr defaultRowHeight="15"/>
  <cols>
    <col min="1" max="1" width="4.28515625" customWidth="1"/>
    <col min="2" max="2" width="10.85546875" customWidth="1"/>
    <col min="3" max="3" width="33.42578125" customWidth="1"/>
  </cols>
  <sheetData>
    <row r="1" spans="1:6">
      <c r="A1" s="58" t="s">
        <v>39</v>
      </c>
      <c r="B1" s="58"/>
      <c r="C1" s="58"/>
      <c r="D1" s="58"/>
      <c r="E1" s="58"/>
      <c r="F1" s="58"/>
    </row>
    <row r="2" spans="1:6" ht="60">
      <c r="A2" s="20" t="s">
        <v>40</v>
      </c>
      <c r="B2" s="20" t="s">
        <v>41</v>
      </c>
      <c r="C2" s="20" t="s">
        <v>42</v>
      </c>
      <c r="D2" s="20" t="s">
        <v>43</v>
      </c>
      <c r="E2" s="20" t="s">
        <v>44</v>
      </c>
      <c r="F2" s="20" t="s">
        <v>45</v>
      </c>
    </row>
    <row r="3" spans="1:6">
      <c r="A3" s="21">
        <v>1</v>
      </c>
      <c r="B3" s="21" t="s">
        <v>64</v>
      </c>
      <c r="C3" s="21" t="s">
        <v>47</v>
      </c>
      <c r="D3" s="21" t="s">
        <v>79</v>
      </c>
      <c r="E3" s="21">
        <v>148.83000000000001</v>
      </c>
      <c r="F3" s="21">
        <v>1488.3</v>
      </c>
    </row>
    <row r="4" spans="1:6">
      <c r="A4" s="21">
        <v>2</v>
      </c>
      <c r="B4" s="21" t="s">
        <v>48</v>
      </c>
      <c r="C4" s="21" t="s">
        <v>49</v>
      </c>
      <c r="D4" s="21" t="s">
        <v>50</v>
      </c>
      <c r="E4" s="21">
        <v>612.85</v>
      </c>
      <c r="F4" s="21">
        <v>2451.4</v>
      </c>
    </row>
    <row r="5" spans="1:6">
      <c r="A5" s="21">
        <v>3</v>
      </c>
      <c r="B5" s="21"/>
      <c r="C5" s="21" t="s">
        <v>51</v>
      </c>
      <c r="D5" s="21" t="s">
        <v>65</v>
      </c>
      <c r="E5" s="21">
        <v>199.71</v>
      </c>
      <c r="F5" s="21">
        <v>5192.46</v>
      </c>
    </row>
    <row r="6" spans="1:6">
      <c r="A6" s="21">
        <v>4</v>
      </c>
      <c r="B6" s="21" t="s">
        <v>71</v>
      </c>
      <c r="C6" s="21" t="s">
        <v>72</v>
      </c>
      <c r="D6" s="21" t="s">
        <v>52</v>
      </c>
      <c r="E6" s="21">
        <v>567.55999999999995</v>
      </c>
      <c r="F6" s="21">
        <v>567.55999999999995</v>
      </c>
    </row>
    <row r="7" spans="1:6">
      <c r="A7" s="21">
        <v>5</v>
      </c>
      <c r="B7" s="21" t="s">
        <v>53</v>
      </c>
      <c r="C7" s="21" t="s">
        <v>55</v>
      </c>
      <c r="D7" s="21" t="s">
        <v>56</v>
      </c>
      <c r="E7" s="21">
        <v>444.14</v>
      </c>
      <c r="F7" s="21">
        <v>4441.3999999999996</v>
      </c>
    </row>
    <row r="8" spans="1:6" ht="45">
      <c r="A8" s="21">
        <v>6</v>
      </c>
      <c r="B8" s="21"/>
      <c r="C8" s="20" t="s">
        <v>57</v>
      </c>
      <c r="D8" s="20" t="s">
        <v>58</v>
      </c>
      <c r="E8" s="21">
        <v>10370.56</v>
      </c>
      <c r="F8" s="21">
        <v>14518.78</v>
      </c>
    </row>
    <row r="9" spans="1:6" ht="30">
      <c r="A9" s="21">
        <v>7</v>
      </c>
      <c r="B9" s="21" t="s">
        <v>46</v>
      </c>
      <c r="C9" s="20" t="s">
        <v>59</v>
      </c>
      <c r="D9" s="21" t="s">
        <v>60</v>
      </c>
      <c r="E9" s="21">
        <v>44.5</v>
      </c>
      <c r="F9" s="21">
        <v>64080</v>
      </c>
    </row>
    <row r="10" spans="1:6">
      <c r="A10" s="21"/>
      <c r="B10" s="21"/>
      <c r="C10" s="21"/>
      <c r="D10" s="21"/>
      <c r="E10" s="21"/>
      <c r="F10" s="21">
        <f>SUM(F3:F9)</f>
        <v>92739.9</v>
      </c>
    </row>
    <row r="11" spans="1:6">
      <c r="A11" s="21" t="s">
        <v>61</v>
      </c>
      <c r="B11" s="21"/>
      <c r="C11" s="21"/>
      <c r="D11" s="21"/>
      <c r="E11" s="21"/>
      <c r="F11" s="21"/>
    </row>
    <row r="12" spans="1:6" ht="60">
      <c r="A12" s="20" t="s">
        <v>40</v>
      </c>
      <c r="B12" s="20" t="s">
        <v>41</v>
      </c>
      <c r="C12" s="20" t="s">
        <v>42</v>
      </c>
      <c r="D12" s="20" t="s">
        <v>43</v>
      </c>
      <c r="E12" s="20" t="s">
        <v>44</v>
      </c>
      <c r="F12" s="20" t="s">
        <v>45</v>
      </c>
    </row>
    <row r="13" spans="1:6">
      <c r="A13" s="21">
        <v>1</v>
      </c>
      <c r="B13" s="21" t="s">
        <v>67</v>
      </c>
      <c r="C13" s="21" t="s">
        <v>66</v>
      </c>
      <c r="D13" s="21" t="s">
        <v>68</v>
      </c>
      <c r="E13" s="21">
        <v>894.58</v>
      </c>
      <c r="F13" s="21">
        <v>2057.5300000000002</v>
      </c>
    </row>
    <row r="14" spans="1:6">
      <c r="A14" s="21">
        <v>2</v>
      </c>
      <c r="B14" s="21" t="s">
        <v>70</v>
      </c>
      <c r="C14" s="21" t="s">
        <v>69</v>
      </c>
      <c r="D14" s="21" t="s">
        <v>54</v>
      </c>
      <c r="E14" s="21">
        <v>1014.71</v>
      </c>
      <c r="F14" s="21">
        <v>2029.42</v>
      </c>
    </row>
    <row r="15" spans="1:6">
      <c r="A15" s="21">
        <v>3</v>
      </c>
      <c r="B15" s="21" t="s">
        <v>67</v>
      </c>
      <c r="C15" s="21" t="s">
        <v>62</v>
      </c>
      <c r="D15" s="21" t="s">
        <v>73</v>
      </c>
      <c r="E15" s="21">
        <v>605.63</v>
      </c>
      <c r="F15" s="21">
        <v>605.63</v>
      </c>
    </row>
    <row r="16" spans="1:6">
      <c r="A16" s="21">
        <v>4</v>
      </c>
      <c r="B16" s="21" t="s">
        <v>64</v>
      </c>
      <c r="C16" s="21" t="s">
        <v>74</v>
      </c>
      <c r="D16" s="21" t="s">
        <v>63</v>
      </c>
      <c r="E16" s="21">
        <v>638.66999999999996</v>
      </c>
      <c r="F16" s="21">
        <v>1916.01</v>
      </c>
    </row>
    <row r="17" spans="1:6">
      <c r="A17" s="21">
        <v>5</v>
      </c>
      <c r="B17" s="21" t="s">
        <v>64</v>
      </c>
      <c r="C17" s="21" t="s">
        <v>75</v>
      </c>
      <c r="D17" s="21" t="s">
        <v>76</v>
      </c>
      <c r="E17" s="21">
        <v>348.28</v>
      </c>
      <c r="F17" s="21">
        <v>696.56</v>
      </c>
    </row>
    <row r="18" spans="1:6">
      <c r="A18" s="21">
        <v>6</v>
      </c>
      <c r="B18" s="21" t="s">
        <v>67</v>
      </c>
      <c r="C18" s="21" t="s">
        <v>77</v>
      </c>
      <c r="D18" s="21" t="s">
        <v>78</v>
      </c>
      <c r="E18" s="21">
        <v>485.42</v>
      </c>
      <c r="F18" s="21">
        <v>970.84</v>
      </c>
    </row>
    <row r="19" spans="1:6">
      <c r="A19" s="21">
        <v>7</v>
      </c>
      <c r="B19" s="21" t="s">
        <v>82</v>
      </c>
      <c r="C19" s="21" t="s">
        <v>81</v>
      </c>
      <c r="D19" s="21" t="s">
        <v>52</v>
      </c>
      <c r="E19" s="21">
        <v>1302.27</v>
      </c>
      <c r="F19" s="21">
        <v>1302.27</v>
      </c>
    </row>
    <row r="20" spans="1:6">
      <c r="A20" s="21"/>
      <c r="B20" s="21"/>
      <c r="C20" s="21"/>
      <c r="D20" s="21"/>
      <c r="E20" s="21"/>
      <c r="F20" s="21">
        <f>SUM(F13:F19)</f>
        <v>9578.26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2020-03-16T10:00:07Z</cp:lastPrinted>
  <dcterms:created xsi:type="dcterms:W3CDTF">2020-02-05T13:11:04Z</dcterms:created>
  <dcterms:modified xsi:type="dcterms:W3CDTF">2020-03-16T10:01:21Z</dcterms:modified>
</cp:coreProperties>
</file>