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8" i="2"/>
  <c r="G17" i="1"/>
  <c r="F23"/>
  <c r="F22" i="2"/>
  <c r="F12" i="1"/>
  <c r="G12" s="1"/>
  <c r="F25"/>
  <c r="G25" s="1"/>
  <c r="F29"/>
  <c r="G29" s="1"/>
  <c r="F26"/>
  <c r="G26" s="1"/>
  <c r="F24"/>
  <c r="G24" s="1"/>
  <c r="F21"/>
  <c r="G21" s="1"/>
  <c r="F20"/>
  <c r="G20" s="1"/>
  <c r="F15"/>
  <c r="G15" s="1"/>
  <c r="G28" l="1"/>
  <c r="F31" s="1"/>
</calcChain>
</file>

<file path=xl/sharedStrings.xml><?xml version="1.0" encoding="utf-8"?>
<sst xmlns="http://schemas.openxmlformats.org/spreadsheetml/2006/main" count="127" uniqueCount="110">
  <si>
    <t>Отчёт о выполненных работах по многоквартирному жилому дому, расположенному по адресу: ул. Дм. Ульянова, д.16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</si>
  <si>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</si>
  <si>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</si>
  <si>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</si>
  <si>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</si>
  <si>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</si>
  <si>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</si>
  <si>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</si>
  <si>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</si>
  <si>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</si>
  <si>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</si>
  <si>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</si>
  <si>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</si>
  <si>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</si>
  <si>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</si>
  <si>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3.1. Обслуживание общедомового счетчика</t>
  </si>
  <si>
    <t xml:space="preserve"> шт.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</si>
  <si>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</si>
  <si>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</si>
  <si>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</si>
  <si>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</si>
  <si>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</si>
  <si>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</si>
  <si>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шт.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</si>
  <si>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</si>
  <si>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</si>
  <si>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</si>
  <si>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</si>
  <si>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</si>
  <si>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</si>
  <si>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</si>
  <si>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</si>
  <si>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</si>
  <si>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</si>
  <si>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за период с  01.05.2019 г. по 31.12.2019 г.</t>
  </si>
  <si>
    <t>Площадь дома 4778,90 кв. м, тариф 16,68 руб.с кв.м.</t>
  </si>
  <si>
    <t>0,07              0,49</t>
  </si>
  <si>
    <t>334,52 2341,66</t>
  </si>
  <si>
    <t>6,1 Диагностика газового оборудования (согласно Правил 410)</t>
  </si>
  <si>
    <t>Общий долг по дому за ЖКУ на 01.01.2020г.,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</si>
  <si>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</si>
  <si>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</si>
  <si>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</si>
  <si>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</si>
  <si>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</si>
  <si>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 xml:space="preserve">цена за ед. работ, руб. </t>
  </si>
  <si>
    <t>Итого, руб.</t>
  </si>
  <si>
    <t>под.1,3,6</t>
  </si>
  <si>
    <t>замена лампочек</t>
  </si>
  <si>
    <t>30 шт.</t>
  </si>
  <si>
    <t>4 шт.</t>
  </si>
  <si>
    <t>1 шт.</t>
  </si>
  <si>
    <t>замена трубы х/в</t>
  </si>
  <si>
    <t>замена трубы ц/о</t>
  </si>
  <si>
    <t>замена муфты ц/о</t>
  </si>
  <si>
    <t>2 шт.</t>
  </si>
  <si>
    <t>замена крана ц/о</t>
  </si>
  <si>
    <t>замена муфты х/в</t>
  </si>
  <si>
    <t>под.1-6</t>
  </si>
  <si>
    <t>промывка системы ц/о</t>
  </si>
  <si>
    <t>2,88 (1000 куб.м. здания)</t>
  </si>
  <si>
    <t>под.1-6,  Тех.подп.</t>
  </si>
  <si>
    <t>гидравлическое испытание системы ц/о</t>
  </si>
  <si>
    <t>2880 м</t>
  </si>
  <si>
    <t>содержание и текущий ремонт конструктивных элементов</t>
  </si>
  <si>
    <t>Регулировка системы отопления</t>
  </si>
  <si>
    <t xml:space="preserve"> 5 шт.</t>
  </si>
  <si>
    <t>Замена патрона</t>
  </si>
  <si>
    <t>ремонт кровли (шифер)</t>
  </si>
  <si>
    <t>установка заглушки</t>
  </si>
  <si>
    <t>кв. 39</t>
  </si>
  <si>
    <t>10 шт.</t>
  </si>
  <si>
    <t>Ревизия электрощитовой</t>
  </si>
  <si>
    <t>под. 3</t>
  </si>
  <si>
    <t>кв.63,67</t>
  </si>
  <si>
    <t>20 п.м.</t>
  </si>
  <si>
    <t>23 шт.</t>
  </si>
  <si>
    <t>замена крана д-15 мм, д-20 мм</t>
  </si>
  <si>
    <t>замена заглушек</t>
  </si>
  <si>
    <t>Ремонт перил</t>
  </si>
  <si>
    <t>под.3,4</t>
  </si>
  <si>
    <t>6 м.</t>
  </si>
  <si>
    <t>под.6, кв. 40</t>
  </si>
  <si>
    <t>6 кв.м.</t>
  </si>
  <si>
    <t>кв.76,80</t>
  </si>
  <si>
    <t>8 п.м</t>
  </si>
  <si>
    <t>5 шт</t>
  </si>
  <si>
    <t>кв.15</t>
  </si>
  <si>
    <t>ремонт крана х/в</t>
  </si>
  <si>
    <t>под.4, 22</t>
  </si>
  <si>
    <t xml:space="preserve">кв. 22 </t>
  </si>
  <si>
    <t>замена трубы  д-40мм х/в</t>
  </si>
  <si>
    <t>1п.м.</t>
  </si>
  <si>
    <t>кв.22</t>
  </si>
  <si>
    <t>Замена канализационной трубы</t>
  </si>
  <si>
    <t>откачка воды из техподполья</t>
  </si>
  <si>
    <t>под.4 т/п</t>
  </si>
  <si>
    <t>100 куб.м</t>
  </si>
  <si>
    <t>установка забора металлического</t>
  </si>
  <si>
    <t>9 кв.м</t>
  </si>
  <si>
    <t>регулировка задвижек</t>
  </si>
  <si>
    <t>под. 4. эт.2, под.1,6</t>
  </si>
  <si>
    <t>3 шт.</t>
  </si>
  <si>
    <t>Директор                                                                                  Г.М.Бочарова</t>
  </si>
  <si>
    <t>1.2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</si>
  <si>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</si>
  <si>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</si>
  <si>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Остаток на лицевом счёте дома на 01.04.2019г.</t>
  </si>
  <si>
    <t>Общий долг по дому за ЖКУ на 01.04.2019 г., в т.ч.: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</si>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</sst>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top" wrapText="1"/>
    </xf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wrapText="1"/>
    </xf>
    <xf numFmtId="0" fontId="0" fillId="0" borderId="17" xfId="0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H29" sqref="H29"/>
    </sheetView>
  </sheetViews>
  <sheetFormatPr defaultRowHeight="15"/>
  <cols>
    <col min="1" max="1" width="13.5703125" customWidth="1"/>
    <col min="2" max="2" width="28" customWidth="1"/>
    <col min="4" max="5" width="10.42578125" customWidth="1"/>
    <col min="6" max="6" width="10.28515625" customWidth="1"/>
    <col min="7" max="7" width="10.85546875" customWidth="1"/>
  </cols>
  <sheetData>
    <row r="1" spans="1:7" ht="24.75" customHeight="1">
      <c r="A1" s="57" t="s">
        <v>0</v>
      </c>
      <c r="B1" s="57"/>
      <c r="C1" s="57"/>
      <c r="D1" s="57"/>
      <c r="E1" s="57"/>
      <c r="F1" s="57"/>
      <c r="G1" s="57"/>
    </row>
    <row r="2" spans="1:7">
      <c r="A2" s="57" t="s">
        <v>1</v>
      </c>
      <c r="B2" s="57"/>
      <c r="C2" s="57"/>
      <c r="D2" s="57"/>
      <c r="E2" s="57"/>
      <c r="F2" s="57"/>
      <c r="G2" s="57"/>
    </row>
    <row r="3" spans="1:7">
      <c r="A3" s="1"/>
      <c r="B3" s="57" t="s">
        <v>34</v>
      </c>
      <c r="C3" s="57"/>
      <c r="D3" s="57"/>
      <c r="E3" s="57"/>
      <c r="F3" s="57"/>
    </row>
    <row r="4" spans="1:7">
      <c r="A4" s="58" t="s">
        <v>35</v>
      </c>
      <c r="B4" s="58"/>
      <c r="C4" s="58"/>
      <c r="D4" s="58"/>
      <c r="E4" s="58"/>
      <c r="F4" s="58"/>
      <c r="G4" s="58"/>
    </row>
    <row r="5" spans="1:7">
      <c r="A5" s="59"/>
      <c r="B5" s="59"/>
      <c r="C5" s="2"/>
      <c r="D5" s="3"/>
      <c r="E5" s="2"/>
      <c r="F5" s="2"/>
    </row>
    <row r="6" spans="1:7" ht="15.75" customHeight="1" thickBot="1">
      <c r="A6" s="32" t="s">
        <v>107</v>
      </c>
      <c r="B6" s="32"/>
      <c r="C6" s="30"/>
      <c r="D6" s="30"/>
      <c r="E6" s="30"/>
      <c r="F6" s="30"/>
      <c r="G6" s="31">
        <v>0</v>
      </c>
    </row>
    <row r="7" spans="1:7" ht="15.75" thickBot="1">
      <c r="A7" s="32" t="s">
        <v>108</v>
      </c>
      <c r="B7" s="32"/>
      <c r="C7" s="30"/>
      <c r="D7" s="30"/>
      <c r="E7" s="30"/>
      <c r="F7" s="30"/>
      <c r="G7" s="20">
        <v>0</v>
      </c>
    </row>
    <row r="8" spans="1:7">
      <c r="A8" s="51" t="s">
        <v>2</v>
      </c>
      <c r="B8" s="52"/>
      <c r="C8" s="44" t="s">
        <v>3</v>
      </c>
      <c r="D8" s="44" t="s">
        <v>4</v>
      </c>
      <c r="E8" s="44" t="s">
        <v>5</v>
      </c>
      <c r="F8" s="44" t="s">
        <v>6</v>
      </c>
      <c r="G8" s="44" t="s">
        <v>7</v>
      </c>
    </row>
    <row r="9" spans="1:7">
      <c r="A9" s="53"/>
      <c r="B9" s="54"/>
      <c r="C9" s="45"/>
      <c r="D9" s="45"/>
      <c r="E9" s="45"/>
      <c r="F9" s="45"/>
      <c r="G9" s="45"/>
    </row>
    <row r="10" spans="1:7" ht="5.25" customHeight="1" thickBot="1">
      <c r="A10" s="55"/>
      <c r="B10" s="56"/>
      <c r="C10" s="46"/>
      <c r="D10" s="46"/>
      <c r="E10" s="46"/>
      <c r="F10" s="46"/>
      <c r="G10" s="46"/>
    </row>
    <row r="11" spans="1:7" ht="18.75" customHeight="1" thickBot="1">
      <c r="A11" s="36" t="s">
        <v>8</v>
      </c>
      <c r="B11" s="47"/>
      <c r="C11" s="47"/>
      <c r="D11" s="47"/>
      <c r="E11" s="47"/>
      <c r="F11" s="47"/>
      <c r="G11" s="4"/>
    </row>
    <row r="12" spans="1:7" ht="1.5" customHeight="1" thickBot="1">
      <c r="A12" s="33" t="s">
        <v>9</v>
      </c>
      <c r="B12" s="33"/>
      <c r="C12" s="48" t="s">
        <v>10</v>
      </c>
      <c r="D12" s="48">
        <v>4778.8999999999996</v>
      </c>
      <c r="E12" s="48">
        <v>1.7</v>
      </c>
      <c r="F12" s="49">
        <f>D12*E12</f>
        <v>8124.1299999999992</v>
      </c>
      <c r="G12" s="50">
        <f>F12*8</f>
        <v>64993.039999999994</v>
      </c>
    </row>
    <row r="13" spans="1:7" ht="15.75" thickBot="1">
      <c r="A13" s="33"/>
      <c r="B13" s="33"/>
      <c r="C13" s="48"/>
      <c r="D13" s="48"/>
      <c r="E13" s="48"/>
      <c r="F13" s="49"/>
      <c r="G13" s="50"/>
    </row>
    <row r="14" spans="1:7" ht="15.75" customHeight="1" thickBot="1">
      <c r="A14" s="33" t="s">
        <v>104</v>
      </c>
      <c r="B14" s="33"/>
      <c r="C14" s="5" t="s">
        <v>11</v>
      </c>
      <c r="D14" s="10">
        <v>4</v>
      </c>
      <c r="E14" s="5">
        <v>686.07</v>
      </c>
      <c r="F14" s="5">
        <v>2744.28</v>
      </c>
      <c r="G14" s="9">
        <v>2744.28</v>
      </c>
    </row>
    <row r="15" spans="1:7" ht="15.75" thickBot="1">
      <c r="A15" s="33" t="s">
        <v>12</v>
      </c>
      <c r="B15" s="33"/>
      <c r="C15" s="5" t="s">
        <v>13</v>
      </c>
      <c r="D15" s="5">
        <v>4778.8999999999996</v>
      </c>
      <c r="E15" s="5">
        <v>0.1</v>
      </c>
      <c r="F15" s="6">
        <f>D15*E15</f>
        <v>477.89</v>
      </c>
      <c r="G15" s="7">
        <f>F15*8</f>
        <v>3823.12</v>
      </c>
    </row>
    <row r="16" spans="1:7" ht="25.5" customHeight="1" thickBot="1">
      <c r="A16" s="33" t="s">
        <v>14</v>
      </c>
      <c r="B16" s="33"/>
      <c r="C16" s="5"/>
      <c r="D16" s="5"/>
      <c r="E16" s="5"/>
      <c r="F16" s="6"/>
      <c r="G16" s="11">
        <v>226440.01</v>
      </c>
    </row>
    <row r="17" spans="1:7" ht="15.75" thickBot="1">
      <c r="A17" s="33" t="s">
        <v>15</v>
      </c>
      <c r="B17" s="33"/>
      <c r="C17" s="5" t="s">
        <v>16</v>
      </c>
      <c r="D17" s="6">
        <v>1</v>
      </c>
      <c r="E17" s="6">
        <v>1000</v>
      </c>
      <c r="F17" s="6">
        <v>1000</v>
      </c>
      <c r="G17" s="7">
        <f>F17*8</f>
        <v>8000</v>
      </c>
    </row>
    <row r="18" spans="1:7" ht="27.75" customHeight="1" thickBot="1">
      <c r="A18" s="33" t="s">
        <v>17</v>
      </c>
      <c r="B18" s="33"/>
      <c r="C18" s="5"/>
      <c r="D18" s="5"/>
      <c r="E18" s="5"/>
      <c r="F18" s="6"/>
      <c r="G18" s="9">
        <v>23147.58</v>
      </c>
    </row>
    <row r="19" spans="1:7" ht="15.75" thickBot="1">
      <c r="A19" s="33" t="s">
        <v>18</v>
      </c>
      <c r="B19" s="33"/>
      <c r="C19" s="33"/>
      <c r="D19" s="33"/>
      <c r="E19" s="33"/>
      <c r="F19" s="33"/>
      <c r="G19" s="9"/>
    </row>
    <row r="20" spans="1:7" ht="26.25" customHeight="1" thickBot="1">
      <c r="A20" s="38" t="s">
        <v>19</v>
      </c>
      <c r="B20" s="38"/>
      <c r="C20" s="5" t="s">
        <v>20</v>
      </c>
      <c r="D20" s="5">
        <v>120</v>
      </c>
      <c r="E20" s="5">
        <v>27.58</v>
      </c>
      <c r="F20" s="6">
        <f>D20*E20</f>
        <v>3309.6</v>
      </c>
      <c r="G20" s="9">
        <f>F20*3</f>
        <v>9928.7999999999993</v>
      </c>
    </row>
    <row r="21" spans="1:7" ht="26.25" customHeight="1" thickBot="1">
      <c r="A21" s="38" t="s">
        <v>21</v>
      </c>
      <c r="B21" s="38"/>
      <c r="C21" s="5" t="s">
        <v>22</v>
      </c>
      <c r="D21" s="5">
        <v>120</v>
      </c>
      <c r="E21" s="5">
        <v>13.78</v>
      </c>
      <c r="F21" s="6">
        <f>D21*E21</f>
        <v>1653.6</v>
      </c>
      <c r="G21" s="9">
        <f>F21*1</f>
        <v>1653.6</v>
      </c>
    </row>
    <row r="22" spans="1:7" ht="25.5" customHeight="1" thickBot="1">
      <c r="A22" s="33" t="s">
        <v>24</v>
      </c>
      <c r="B22" s="33"/>
      <c r="C22" s="5" t="s">
        <v>25</v>
      </c>
      <c r="D22" s="8"/>
      <c r="E22" s="5"/>
      <c r="F22" s="6"/>
      <c r="G22" s="11">
        <v>48781.88</v>
      </c>
    </row>
    <row r="23" spans="1:7" ht="24.75" customHeight="1" thickBot="1">
      <c r="A23" s="36" t="s">
        <v>38</v>
      </c>
      <c r="B23" s="37"/>
      <c r="C23" s="5" t="s">
        <v>23</v>
      </c>
      <c r="D23" s="10">
        <v>120</v>
      </c>
      <c r="E23" s="5">
        <v>250</v>
      </c>
      <c r="F23" s="6">
        <f>D23*E23</f>
        <v>30000</v>
      </c>
      <c r="G23" s="11">
        <v>30000</v>
      </c>
    </row>
    <row r="24" spans="1:7" ht="15.75" thickBot="1">
      <c r="A24" s="38" t="s">
        <v>26</v>
      </c>
      <c r="B24" s="38"/>
      <c r="C24" s="5" t="s">
        <v>27</v>
      </c>
      <c r="D24" s="5">
        <v>4778.8999999999996</v>
      </c>
      <c r="E24" s="5">
        <v>0.75</v>
      </c>
      <c r="F24" s="6">
        <f>D24*E24</f>
        <v>3584.1749999999997</v>
      </c>
      <c r="G24" s="9">
        <f>F24*8</f>
        <v>28673.399999999998</v>
      </c>
    </row>
    <row r="25" spans="1:7" ht="17.25" customHeight="1" thickBot="1">
      <c r="A25" s="38" t="s">
        <v>28</v>
      </c>
      <c r="B25" s="38"/>
      <c r="C25" s="5" t="s">
        <v>13</v>
      </c>
      <c r="D25" s="5">
        <v>4778.8999999999996</v>
      </c>
      <c r="E25" s="5">
        <v>1.1000000000000001</v>
      </c>
      <c r="F25" s="6">
        <f>D25*E25</f>
        <v>5256.79</v>
      </c>
      <c r="G25" s="9">
        <f>F25*8</f>
        <v>42054.32</v>
      </c>
    </row>
    <row r="26" spans="1:7" ht="15.75" thickBot="1">
      <c r="A26" s="38" t="s">
        <v>105</v>
      </c>
      <c r="B26" s="38"/>
      <c r="C26" s="5" t="s">
        <v>29</v>
      </c>
      <c r="D26" s="5">
        <v>4778.8999999999996</v>
      </c>
      <c r="E26" s="6">
        <v>4</v>
      </c>
      <c r="F26" s="6">
        <f>D26*E26</f>
        <v>19115.599999999999</v>
      </c>
      <c r="G26" s="7">
        <f>F26*8</f>
        <v>152924.79999999999</v>
      </c>
    </row>
    <row r="27" spans="1:7" ht="72" customHeight="1" thickBot="1">
      <c r="A27" s="36" t="s">
        <v>106</v>
      </c>
      <c r="B27" s="37"/>
      <c r="C27" s="12"/>
      <c r="D27" s="5">
        <v>4778.8999999999996</v>
      </c>
      <c r="E27" s="13" t="s">
        <v>36</v>
      </c>
      <c r="F27" s="14" t="s">
        <v>37</v>
      </c>
      <c r="G27" s="15">
        <v>58777.74</v>
      </c>
    </row>
    <row r="28" spans="1:7" ht="15.75" thickBot="1">
      <c r="A28" s="39" t="s">
        <v>30</v>
      </c>
      <c r="B28" s="40"/>
      <c r="C28" s="5"/>
      <c r="D28" s="8"/>
      <c r="E28" s="5"/>
      <c r="F28" s="5"/>
      <c r="G28" s="9">
        <f>SUM(G12:G27)</f>
        <v>701942.57000000007</v>
      </c>
    </row>
    <row r="29" spans="1:7" ht="15.75" thickBot="1">
      <c r="A29" s="41" t="s">
        <v>31</v>
      </c>
      <c r="B29" s="42"/>
      <c r="C29" s="5" t="s">
        <v>10</v>
      </c>
      <c r="D29" s="5">
        <v>4778.8999999999996</v>
      </c>
      <c r="E29" s="5">
        <v>16.68</v>
      </c>
      <c r="F29" s="16">
        <f>D29*E29</f>
        <v>79712.051999999996</v>
      </c>
      <c r="G29" s="9">
        <f>F29*8</f>
        <v>637696.41599999997</v>
      </c>
    </row>
    <row r="30" spans="1:7" ht="15.75" customHeight="1" thickBot="1">
      <c r="A30" s="43" t="s">
        <v>32</v>
      </c>
      <c r="B30" s="38"/>
      <c r="C30" s="5"/>
      <c r="D30" s="8"/>
      <c r="E30" s="5"/>
      <c r="F30" s="5">
        <v>0</v>
      </c>
      <c r="G30" s="17"/>
    </row>
    <row r="31" spans="1:7" ht="15.75" thickBot="1">
      <c r="A31" s="33" t="s">
        <v>109</v>
      </c>
      <c r="B31" s="33"/>
      <c r="C31" s="28"/>
      <c r="D31" s="8"/>
      <c r="E31" s="28"/>
      <c r="F31" s="29">
        <f>G29-G28</f>
        <v>-64246.154000000097</v>
      </c>
    </row>
    <row r="32" spans="1:7" ht="15.75" thickBot="1">
      <c r="A32" s="34" t="s">
        <v>39</v>
      </c>
      <c r="B32" s="34"/>
      <c r="C32" s="18"/>
      <c r="D32" s="19"/>
      <c r="E32" s="12"/>
      <c r="F32" s="20">
        <v>105994.46</v>
      </c>
    </row>
    <row r="33" spans="1:6" ht="15.75" thickBot="1">
      <c r="A33" s="35" t="s">
        <v>33</v>
      </c>
      <c r="B33" s="35"/>
      <c r="C33" s="18"/>
      <c r="D33" s="19"/>
      <c r="E33" s="18"/>
      <c r="F33" s="21">
        <v>105994.46</v>
      </c>
    </row>
    <row r="36" spans="1:6">
      <c r="A36" t="s">
        <v>103</v>
      </c>
    </row>
  </sheetData>
  <mergeCells count="40">
    <mergeCell ref="A1:G1"/>
    <mergeCell ref="A2:G2"/>
    <mergeCell ref="B3:F3"/>
    <mergeCell ref="A4:G4"/>
    <mergeCell ref="A5:B5"/>
    <mergeCell ref="G8:G10"/>
    <mergeCell ref="A11:F11"/>
    <mergeCell ref="A12:B13"/>
    <mergeCell ref="C12:C13"/>
    <mergeCell ref="D12:D13"/>
    <mergeCell ref="E12:E13"/>
    <mergeCell ref="F12:F13"/>
    <mergeCell ref="G12:G13"/>
    <mergeCell ref="A8:B10"/>
    <mergeCell ref="C8:C10"/>
    <mergeCell ref="D8:D10"/>
    <mergeCell ref="E8:E10"/>
    <mergeCell ref="F8:F10"/>
    <mergeCell ref="A18:B18"/>
    <mergeCell ref="A19:F19"/>
    <mergeCell ref="A20:B20"/>
    <mergeCell ref="A21:B21"/>
    <mergeCell ref="A14:B14"/>
    <mergeCell ref="A15:B15"/>
    <mergeCell ref="A6:B6"/>
    <mergeCell ref="A7:B7"/>
    <mergeCell ref="A31:B31"/>
    <mergeCell ref="A32:B32"/>
    <mergeCell ref="A33:B33"/>
    <mergeCell ref="A23:B23"/>
    <mergeCell ref="A26:B26"/>
    <mergeCell ref="A27:B27"/>
    <mergeCell ref="A28:B28"/>
    <mergeCell ref="A29:B29"/>
    <mergeCell ref="A30:B30"/>
    <mergeCell ref="A22:B22"/>
    <mergeCell ref="A24:B24"/>
    <mergeCell ref="A25:B25"/>
    <mergeCell ref="A16:B16"/>
    <mergeCell ref="A17:B17"/>
  </mergeCells>
  <pageMargins left="0.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opLeftCell="A11" workbookViewId="0">
      <selection activeCell="F25" sqref="F25:F28"/>
    </sheetView>
  </sheetViews>
  <sheetFormatPr defaultRowHeight="15"/>
  <cols>
    <col min="1" max="1" width="4.28515625" customWidth="1"/>
    <col min="2" max="2" width="12" customWidth="1"/>
    <col min="3" max="3" width="43.28515625" customWidth="1"/>
    <col min="4" max="4" width="10.7109375" customWidth="1"/>
    <col min="5" max="5" width="12.28515625" customWidth="1"/>
    <col min="6" max="6" width="12.140625" customWidth="1"/>
  </cols>
  <sheetData>
    <row r="1" spans="1:6">
      <c r="A1" s="60" t="s">
        <v>40</v>
      </c>
      <c r="B1" s="60"/>
      <c r="C1" s="60"/>
      <c r="D1" s="60"/>
      <c r="E1" s="60"/>
      <c r="F1" s="60"/>
    </row>
    <row r="2" spans="1:6" ht="42.75" customHeight="1">
      <c r="A2" s="22" t="s">
        <v>41</v>
      </c>
      <c r="B2" s="22" t="s">
        <v>42</v>
      </c>
      <c r="C2" s="23" t="s">
        <v>43</v>
      </c>
      <c r="D2" s="22" t="s">
        <v>44</v>
      </c>
      <c r="E2" s="22" t="s">
        <v>45</v>
      </c>
      <c r="F2" s="22" t="s">
        <v>46</v>
      </c>
    </row>
    <row r="3" spans="1:6">
      <c r="A3" s="23">
        <v>1</v>
      </c>
      <c r="B3" s="23" t="s">
        <v>47</v>
      </c>
      <c r="C3" s="23" t="s">
        <v>48</v>
      </c>
      <c r="D3" s="23" t="s">
        <v>49</v>
      </c>
      <c r="E3" s="23">
        <v>148.83000000000001</v>
      </c>
      <c r="F3" s="23">
        <v>4464.8999999999996</v>
      </c>
    </row>
    <row r="4" spans="1:6">
      <c r="A4" s="23">
        <v>2</v>
      </c>
      <c r="B4" s="23"/>
      <c r="C4" s="24" t="s">
        <v>65</v>
      </c>
      <c r="D4" s="23" t="s">
        <v>66</v>
      </c>
      <c r="E4" s="23">
        <v>199.71</v>
      </c>
      <c r="F4" s="23">
        <v>998.55</v>
      </c>
    </row>
    <row r="5" spans="1:6" ht="30">
      <c r="A5" s="23">
        <v>3</v>
      </c>
      <c r="B5" s="24" t="s">
        <v>101</v>
      </c>
      <c r="C5" s="24" t="s">
        <v>67</v>
      </c>
      <c r="D5" s="23" t="s">
        <v>102</v>
      </c>
      <c r="E5" s="23">
        <v>204.66</v>
      </c>
      <c r="F5" s="23">
        <v>613.98</v>
      </c>
    </row>
    <row r="6" spans="1:6">
      <c r="A6" s="23">
        <v>4</v>
      </c>
      <c r="B6" s="23" t="s">
        <v>70</v>
      </c>
      <c r="C6" s="24" t="s">
        <v>69</v>
      </c>
      <c r="D6" s="23" t="s">
        <v>55</v>
      </c>
      <c r="E6" s="23">
        <v>612.85</v>
      </c>
      <c r="F6" s="23">
        <v>1225.7</v>
      </c>
    </row>
    <row r="7" spans="1:6">
      <c r="A7" s="23">
        <v>5</v>
      </c>
      <c r="B7" s="23" t="s">
        <v>73</v>
      </c>
      <c r="C7" s="24" t="s">
        <v>72</v>
      </c>
      <c r="D7" s="23" t="s">
        <v>51</v>
      </c>
      <c r="E7" s="23">
        <v>567.55999999999995</v>
      </c>
      <c r="F7" s="23">
        <v>567.55999999999995</v>
      </c>
    </row>
    <row r="8" spans="1:6">
      <c r="A8" s="23">
        <v>6</v>
      </c>
      <c r="B8" s="23" t="s">
        <v>74</v>
      </c>
      <c r="C8" s="24" t="s">
        <v>53</v>
      </c>
      <c r="D8" s="23" t="s">
        <v>75</v>
      </c>
      <c r="E8" s="23">
        <v>901.39</v>
      </c>
      <c r="F8" s="23">
        <v>18027.8</v>
      </c>
    </row>
    <row r="9" spans="1:6">
      <c r="A9" s="23">
        <v>7</v>
      </c>
      <c r="B9" s="23" t="s">
        <v>96</v>
      </c>
      <c r="C9" s="24" t="s">
        <v>100</v>
      </c>
      <c r="D9" s="23" t="s">
        <v>50</v>
      </c>
      <c r="E9" s="23">
        <v>1074.5</v>
      </c>
      <c r="F9" s="23">
        <v>4298</v>
      </c>
    </row>
    <row r="10" spans="1:6">
      <c r="A10" s="23">
        <v>8</v>
      </c>
      <c r="B10" s="23" t="s">
        <v>74</v>
      </c>
      <c r="C10" s="24" t="s">
        <v>54</v>
      </c>
      <c r="D10" s="23" t="s">
        <v>76</v>
      </c>
      <c r="E10" s="23">
        <v>287.39999999999998</v>
      </c>
      <c r="F10" s="23">
        <v>6610.2</v>
      </c>
    </row>
    <row r="11" spans="1:6">
      <c r="A11" s="23">
        <v>9</v>
      </c>
      <c r="B11" s="23" t="s">
        <v>74</v>
      </c>
      <c r="C11" s="24" t="s">
        <v>77</v>
      </c>
      <c r="D11" s="23" t="s">
        <v>55</v>
      </c>
      <c r="E11" s="23">
        <v>524.24</v>
      </c>
      <c r="F11" s="23">
        <v>1048.48</v>
      </c>
    </row>
    <row r="12" spans="1:6">
      <c r="A12" s="23">
        <v>10</v>
      </c>
      <c r="B12" s="23" t="s">
        <v>74</v>
      </c>
      <c r="C12" s="24" t="s">
        <v>78</v>
      </c>
      <c r="D12" s="23" t="s">
        <v>71</v>
      </c>
      <c r="E12" s="23">
        <v>612.85</v>
      </c>
      <c r="F12" s="23">
        <v>6128.5</v>
      </c>
    </row>
    <row r="13" spans="1:6">
      <c r="A13" s="23">
        <v>11</v>
      </c>
      <c r="B13" s="23" t="s">
        <v>89</v>
      </c>
      <c r="C13" s="24" t="s">
        <v>56</v>
      </c>
      <c r="D13" s="23" t="s">
        <v>55</v>
      </c>
      <c r="E13" s="23">
        <v>524.24</v>
      </c>
      <c r="F13" s="23">
        <v>1048.48</v>
      </c>
    </row>
    <row r="14" spans="1:6">
      <c r="A14" s="23">
        <v>12</v>
      </c>
      <c r="B14" s="23" t="s">
        <v>84</v>
      </c>
      <c r="C14" s="24" t="s">
        <v>57</v>
      </c>
      <c r="D14" s="23" t="s">
        <v>86</v>
      </c>
      <c r="E14" s="23">
        <v>287.39999999999998</v>
      </c>
      <c r="F14" s="23">
        <v>1437</v>
      </c>
    </row>
    <row r="15" spans="1:6">
      <c r="A15" s="23">
        <v>13</v>
      </c>
      <c r="B15" s="23" t="s">
        <v>96</v>
      </c>
      <c r="C15" s="24" t="s">
        <v>95</v>
      </c>
      <c r="D15" s="23" t="s">
        <v>97</v>
      </c>
      <c r="E15" s="23">
        <v>118.88</v>
      </c>
      <c r="F15" s="23">
        <v>11888</v>
      </c>
    </row>
    <row r="16" spans="1:6">
      <c r="A16" s="23">
        <v>14</v>
      </c>
      <c r="B16" s="23" t="s">
        <v>87</v>
      </c>
      <c r="C16" s="24" t="s">
        <v>88</v>
      </c>
      <c r="D16" s="23" t="s">
        <v>51</v>
      </c>
      <c r="E16" s="23">
        <v>216.26</v>
      </c>
      <c r="F16" s="23">
        <v>216.26</v>
      </c>
    </row>
    <row r="17" spans="1:6">
      <c r="A17" s="23">
        <v>15</v>
      </c>
      <c r="B17" s="23" t="s">
        <v>84</v>
      </c>
      <c r="C17" s="24" t="s">
        <v>52</v>
      </c>
      <c r="D17" s="23" t="s">
        <v>85</v>
      </c>
      <c r="E17" s="23">
        <v>901.39</v>
      </c>
      <c r="F17" s="23">
        <v>7211.12</v>
      </c>
    </row>
    <row r="18" spans="1:6">
      <c r="A18" s="23">
        <v>16</v>
      </c>
      <c r="B18" s="23" t="s">
        <v>90</v>
      </c>
      <c r="C18" s="24" t="s">
        <v>91</v>
      </c>
      <c r="D18" s="23" t="s">
        <v>92</v>
      </c>
      <c r="E18" s="23">
        <v>901.39</v>
      </c>
      <c r="F18" s="23">
        <v>901.39</v>
      </c>
    </row>
    <row r="19" spans="1:6">
      <c r="A19" s="23">
        <v>17</v>
      </c>
      <c r="B19" s="23" t="s">
        <v>93</v>
      </c>
      <c r="C19" s="24" t="s">
        <v>94</v>
      </c>
      <c r="D19" s="23" t="s">
        <v>55</v>
      </c>
      <c r="E19" s="23">
        <v>863.44</v>
      </c>
      <c r="F19" s="23">
        <v>1726.88</v>
      </c>
    </row>
    <row r="20" spans="1:6" ht="48" customHeight="1">
      <c r="A20" s="23">
        <v>18</v>
      </c>
      <c r="B20" s="23" t="s">
        <v>58</v>
      </c>
      <c r="C20" s="23" t="s">
        <v>59</v>
      </c>
      <c r="D20" s="24" t="s">
        <v>60</v>
      </c>
      <c r="E20" s="23">
        <v>10370.56</v>
      </c>
      <c r="F20" s="23">
        <v>29867.21</v>
      </c>
    </row>
    <row r="21" spans="1:6">
      <c r="A21" s="23">
        <v>19</v>
      </c>
      <c r="B21" s="23" t="s">
        <v>61</v>
      </c>
      <c r="C21" s="24" t="s">
        <v>62</v>
      </c>
      <c r="D21" s="23" t="s">
        <v>63</v>
      </c>
      <c r="E21" s="23">
        <v>44.5</v>
      </c>
      <c r="F21" s="23">
        <v>128160</v>
      </c>
    </row>
    <row r="22" spans="1:6">
      <c r="A22" s="25"/>
      <c r="B22" s="25"/>
      <c r="C22" s="26"/>
      <c r="D22" s="25"/>
      <c r="E22" s="25"/>
      <c r="F22" s="25">
        <f>SUM(F3:F21)</f>
        <v>226440.01</v>
      </c>
    </row>
    <row r="23" spans="1:6">
      <c r="A23" s="61" t="s">
        <v>64</v>
      </c>
      <c r="B23" s="61"/>
      <c r="C23" s="61"/>
      <c r="D23" s="61"/>
      <c r="E23" s="61"/>
      <c r="F23" s="61"/>
    </row>
    <row r="24" spans="1:6" ht="45">
      <c r="A24" s="24" t="s">
        <v>41</v>
      </c>
      <c r="B24" s="24" t="s">
        <v>42</v>
      </c>
      <c r="C24" s="23" t="s">
        <v>43</v>
      </c>
      <c r="D24" s="22" t="s">
        <v>44</v>
      </c>
      <c r="E24" s="22" t="s">
        <v>45</v>
      </c>
      <c r="F24" s="24" t="s">
        <v>46</v>
      </c>
    </row>
    <row r="25" spans="1:6">
      <c r="A25" s="27">
        <v>1</v>
      </c>
      <c r="B25" s="23" t="s">
        <v>82</v>
      </c>
      <c r="C25" s="24" t="s">
        <v>68</v>
      </c>
      <c r="D25" s="23" t="s">
        <v>83</v>
      </c>
      <c r="E25" s="23">
        <v>638.66999999999996</v>
      </c>
      <c r="F25" s="23">
        <v>3832.02</v>
      </c>
    </row>
    <row r="26" spans="1:6">
      <c r="A26" s="23">
        <v>2</v>
      </c>
      <c r="B26" s="23" t="s">
        <v>80</v>
      </c>
      <c r="C26" s="24" t="s">
        <v>79</v>
      </c>
      <c r="D26" s="23" t="s">
        <v>81</v>
      </c>
      <c r="E26" s="23">
        <v>369.26</v>
      </c>
      <c r="F26" s="23">
        <v>2215.56</v>
      </c>
    </row>
    <row r="27" spans="1:6">
      <c r="A27" s="23">
        <v>3</v>
      </c>
      <c r="B27" s="23"/>
      <c r="C27" s="24" t="s">
        <v>98</v>
      </c>
      <c r="D27" s="23" t="s">
        <v>99</v>
      </c>
      <c r="E27" s="23">
        <v>1900</v>
      </c>
      <c r="F27" s="23">
        <v>17100</v>
      </c>
    </row>
    <row r="28" spans="1:6">
      <c r="A28" s="23"/>
      <c r="B28" s="23"/>
      <c r="C28" s="23"/>
      <c r="D28" s="23"/>
      <c r="E28" s="23"/>
      <c r="F28" s="23">
        <f>SUM(F25:F27)</f>
        <v>23147.58</v>
      </c>
    </row>
  </sheetData>
  <mergeCells count="2">
    <mergeCell ref="A1:F1"/>
    <mergeCell ref="A23:F23"/>
  </mergeCells>
  <pageMargins left="0.36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2020-03-16T10:06:27Z</cp:lastPrinted>
  <dcterms:created xsi:type="dcterms:W3CDTF">2020-02-03T10:43:30Z</dcterms:created>
  <dcterms:modified xsi:type="dcterms:W3CDTF">2020-03-16T10:06:32Z</dcterms:modified>
</cp:coreProperties>
</file>