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0" i="1"/>
  <c r="F22"/>
  <c r="F21" i="2"/>
  <c r="F15"/>
  <c r="F28" i="1" l="1"/>
  <c r="G28" s="1"/>
  <c r="F25"/>
  <c r="G25" s="1"/>
  <c r="F24"/>
  <c r="G24" s="1"/>
  <c r="F23"/>
  <c r="G23" s="1"/>
  <c r="F20"/>
  <c r="G20" s="1"/>
  <c r="F19"/>
  <c r="G19" s="1"/>
  <c r="F15"/>
  <c r="G15" s="1"/>
  <c r="F13"/>
  <c r="F11"/>
  <c r="G11" s="1"/>
  <c r="G27" l="1"/>
</calcChain>
</file>

<file path=xl/sharedStrings.xml><?xml version="1.0" encoding="utf-8"?>
<sst xmlns="http://schemas.openxmlformats.org/spreadsheetml/2006/main" count="101" uniqueCount="88">
  <si>
    <t>Отчёт о выполненных работах по многоквартирному жилому дому, расположенному по адресу: ул. Машинистов, д. 3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</si>
  <si>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</si>
  <si>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</si>
  <si>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</si>
  <si>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</si>
  <si>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</si>
  <si>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</si>
  <si>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</si>
  <si>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</si>
  <si>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</si>
  <si>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</si>
  <si>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</si>
  <si>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</si>
  <si>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</si>
  <si>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</si>
  <si>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</si>
  <si>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</si>
  <si>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</si>
  <si>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</si>
  <si>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</si>
  <si>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</si>
  <si>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</si>
  <si>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</si>
  <si>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</si>
  <si>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</si>
  <si>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</si>
  <si>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</si>
  <si>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</si>
  <si>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</si>
  <si>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</si>
  <si>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</si>
  <si>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</si>
  <si>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</si>
  <si>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</si>
  <si>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01.01.2019 г. по 31.12.2019 г.</t>
  </si>
  <si>
    <t>Площадь дома 639,8 кв. м, тариф 15,58 руб.с кв.м.</t>
  </si>
  <si>
    <t>0,11                0,71</t>
  </si>
  <si>
    <t>70,38           454,26</t>
  </si>
  <si>
    <t>Общий долг по дому за ЖКУ на 01.01.2020г.,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</si>
  <si>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</si>
  <si>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</si>
  <si>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</si>
  <si>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</si>
  <si>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</si>
  <si>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</si>
  <si>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</si>
  <si>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под.1-2</t>
  </si>
  <si>
    <t>замена электролампочек</t>
  </si>
  <si>
    <t>промывка трубопровода системы центрального отопления</t>
  </si>
  <si>
    <t>0,572 (1000 куб.м. здания)</t>
  </si>
  <si>
    <t>гидравлическое испытание системы ц/о</t>
  </si>
  <si>
    <t>572 м</t>
  </si>
  <si>
    <t>под.1-4</t>
  </si>
  <si>
    <t xml:space="preserve">регулировка системы ц/о </t>
  </si>
  <si>
    <t>Ревизия ВРУ</t>
  </si>
  <si>
    <t>под.1</t>
  </si>
  <si>
    <t>кв. 11</t>
  </si>
  <si>
    <t>1шт.</t>
  </si>
  <si>
    <t>Ремонт поэтажного эл. щитка</t>
  </si>
  <si>
    <t>1 шт.</t>
  </si>
  <si>
    <t xml:space="preserve">замена муфты, угольника </t>
  </si>
  <si>
    <t>замена светильника</t>
  </si>
  <si>
    <t>п.2 эт. 3</t>
  </si>
  <si>
    <t>Замена неисправного участка электросетей</t>
  </si>
  <si>
    <t>под.2 эт.1</t>
  </si>
  <si>
    <t>5 м</t>
  </si>
  <si>
    <t>Прочистка канализации</t>
  </si>
  <si>
    <t>15 шт.</t>
  </si>
  <si>
    <t>под.2,1 т/п</t>
  </si>
  <si>
    <t>9п.м.</t>
  </si>
  <si>
    <t>под.1 т/п</t>
  </si>
  <si>
    <t>Ревизия задвижки х/в, ц/о</t>
  </si>
  <si>
    <t>2 шт.</t>
  </si>
  <si>
    <t>содержание и текущий ремонт конструктивных элементов</t>
  </si>
  <si>
    <t>Итого, руб.</t>
  </si>
  <si>
    <t>прочистка водосточной трубы</t>
  </si>
  <si>
    <t>1 п.м.</t>
  </si>
  <si>
    <t>очистка кровли от сосулек</t>
  </si>
  <si>
    <t>Установка заглушки ц/о</t>
  </si>
  <si>
    <t>18шт.</t>
  </si>
  <si>
    <t>6,1 Диагностика газового оборудования (согласно Прави л 410)</t>
  </si>
  <si>
    <t xml:space="preserve">шт. </t>
  </si>
  <si>
    <t>1.3 Завоз пескасоляной смеси</t>
  </si>
  <si>
    <t>9. Услуги по управлению МКД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</si>
  <si>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</si>
  <si>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Общий долг по дому за ЖКУ на 01.01.2019 г., в т.ч.:</t>
  </si>
  <si>
    <t>Остаток на лицевом счёте дома на 01.01.2019г.</t>
  </si>
  <si>
    <t>Остаток на лицевом счёте дома на 01.01.2020г.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</si>
</sst>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2" fontId="3" fillId="0" borderId="13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left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20" workbookViewId="0">
      <selection activeCell="N24" sqref="N24"/>
    </sheetView>
  </sheetViews>
  <sheetFormatPr defaultRowHeight="15"/>
  <cols>
    <col min="1" max="1" width="14.5703125" customWidth="1"/>
    <col min="2" max="2" width="23.5703125" customWidth="1"/>
    <col min="4" max="4" width="10.85546875" customWidth="1"/>
    <col min="6" max="6" width="12.140625" customWidth="1"/>
    <col min="7" max="7" width="12.28515625" customWidth="1"/>
  </cols>
  <sheetData>
    <row r="1" spans="1:7" ht="27" customHeight="1">
      <c r="A1" s="29" t="s">
        <v>0</v>
      </c>
      <c r="B1" s="29"/>
      <c r="C1" s="29"/>
      <c r="D1" s="29"/>
      <c r="E1" s="29"/>
      <c r="F1" s="29"/>
      <c r="G1" s="29"/>
    </row>
    <row r="2" spans="1:7">
      <c r="A2" s="1"/>
      <c r="B2" s="29" t="s">
        <v>1</v>
      </c>
      <c r="C2" s="29"/>
      <c r="D2" s="29"/>
      <c r="E2" s="29"/>
      <c r="F2" s="29"/>
    </row>
    <row r="3" spans="1:7">
      <c r="A3" s="1"/>
      <c r="B3" s="29" t="s">
        <v>34</v>
      </c>
      <c r="C3" s="29"/>
      <c r="D3" s="29"/>
      <c r="E3" s="29"/>
      <c r="F3" s="29"/>
    </row>
    <row r="4" spans="1:7">
      <c r="A4" s="30" t="s">
        <v>35</v>
      </c>
      <c r="B4" s="30"/>
      <c r="C4" s="30"/>
      <c r="D4" s="30"/>
      <c r="E4" s="30"/>
      <c r="F4" s="30"/>
      <c r="G4" s="30"/>
    </row>
    <row r="5" spans="1:7" ht="15.75" customHeight="1" thickBot="1">
      <c r="A5" s="28" t="s">
        <v>86</v>
      </c>
      <c r="B5" s="28"/>
      <c r="C5" s="26"/>
      <c r="D5" s="26"/>
      <c r="E5" s="26"/>
      <c r="F5" s="26"/>
      <c r="G5" s="27">
        <v>-16533.91</v>
      </c>
    </row>
    <row r="6" spans="1:7" ht="24.75" customHeight="1" thickBot="1">
      <c r="A6" s="28" t="s">
        <v>85</v>
      </c>
      <c r="B6" s="28"/>
      <c r="C6" s="26"/>
      <c r="D6" s="26"/>
      <c r="E6" s="26"/>
      <c r="F6" s="26"/>
      <c r="G6" s="18">
        <v>11143.64</v>
      </c>
    </row>
    <row r="7" spans="1:7">
      <c r="A7" s="40" t="s">
        <v>2</v>
      </c>
      <c r="B7" s="41"/>
      <c r="C7" s="31" t="s">
        <v>3</v>
      </c>
      <c r="D7" s="31" t="s">
        <v>4</v>
      </c>
      <c r="E7" s="31" t="s">
        <v>5</v>
      </c>
      <c r="F7" s="31" t="s">
        <v>6</v>
      </c>
      <c r="G7" s="31" t="s">
        <v>7</v>
      </c>
    </row>
    <row r="8" spans="1:7">
      <c r="A8" s="42"/>
      <c r="B8" s="43"/>
      <c r="C8" s="32"/>
      <c r="D8" s="32"/>
      <c r="E8" s="32"/>
      <c r="F8" s="32"/>
      <c r="G8" s="32"/>
    </row>
    <row r="9" spans="1:7" ht="5.25" customHeight="1" thickBot="1">
      <c r="A9" s="44"/>
      <c r="B9" s="45"/>
      <c r="C9" s="33"/>
      <c r="D9" s="33"/>
      <c r="E9" s="33"/>
      <c r="F9" s="33"/>
      <c r="G9" s="33"/>
    </row>
    <row r="10" spans="1:7" ht="1.5" hidden="1" customHeight="1" thickBot="1">
      <c r="A10" s="34" t="s">
        <v>8</v>
      </c>
      <c r="B10" s="35"/>
      <c r="C10" s="35"/>
      <c r="D10" s="35"/>
      <c r="E10" s="35"/>
      <c r="F10" s="35"/>
      <c r="G10" s="2"/>
    </row>
    <row r="11" spans="1:7" ht="15.75" hidden="1" thickBot="1">
      <c r="A11" s="36" t="s">
        <v>9</v>
      </c>
      <c r="B11" s="36"/>
      <c r="C11" s="37" t="s">
        <v>10</v>
      </c>
      <c r="D11" s="3">
        <v>639.79999999999995</v>
      </c>
      <c r="E11" s="37">
        <v>1.5</v>
      </c>
      <c r="F11" s="38">
        <f>D11*E11</f>
        <v>959.69999999999993</v>
      </c>
      <c r="G11" s="39">
        <f>F11*12</f>
        <v>11516.4</v>
      </c>
    </row>
    <row r="12" spans="1:7" ht="15.75" thickBot="1">
      <c r="A12" s="36"/>
      <c r="B12" s="36"/>
      <c r="C12" s="37"/>
      <c r="D12" s="3"/>
      <c r="E12" s="37"/>
      <c r="F12" s="38"/>
      <c r="G12" s="39"/>
    </row>
    <row r="13" spans="1:7" ht="15.75" thickBot="1">
      <c r="A13" s="34" t="s">
        <v>11</v>
      </c>
      <c r="B13" s="47"/>
      <c r="C13" s="3" t="s">
        <v>12</v>
      </c>
      <c r="D13" s="3">
        <v>639.79999999999995</v>
      </c>
      <c r="E13" s="3">
        <v>1.33</v>
      </c>
      <c r="F13" s="4">
        <f>D13*E13</f>
        <v>850.93399999999997</v>
      </c>
      <c r="G13" s="5">
        <v>850.93</v>
      </c>
    </row>
    <row r="14" spans="1:7" ht="14.25" customHeight="1" thickBot="1">
      <c r="A14" s="36" t="s">
        <v>82</v>
      </c>
      <c r="B14" s="36"/>
      <c r="C14" s="3" t="s">
        <v>13</v>
      </c>
      <c r="D14" s="7">
        <v>4</v>
      </c>
      <c r="E14" s="3">
        <v>686.07</v>
      </c>
      <c r="F14" s="3">
        <v>2744.28</v>
      </c>
      <c r="G14" s="6">
        <v>2744.28</v>
      </c>
    </row>
    <row r="15" spans="1:7" ht="15" customHeight="1" thickBot="1">
      <c r="A15" s="36" t="s">
        <v>14</v>
      </c>
      <c r="B15" s="36"/>
      <c r="C15" s="3" t="s">
        <v>15</v>
      </c>
      <c r="D15" s="3">
        <v>639.79999999999995</v>
      </c>
      <c r="E15" s="3">
        <v>0.1</v>
      </c>
      <c r="F15" s="4">
        <f>D15*E15</f>
        <v>63.98</v>
      </c>
      <c r="G15" s="5">
        <f>F15*6</f>
        <v>383.88</v>
      </c>
    </row>
    <row r="16" spans="1:7" ht="26.25" customHeight="1" thickBot="1">
      <c r="A16" s="36" t="s">
        <v>16</v>
      </c>
      <c r="B16" s="36"/>
      <c r="C16" s="3"/>
      <c r="D16" s="3"/>
      <c r="E16" s="3"/>
      <c r="F16" s="4"/>
      <c r="G16" s="8">
        <v>47420.08</v>
      </c>
    </row>
    <row r="17" spans="1:7" ht="25.5" customHeight="1" thickBot="1">
      <c r="A17" s="36" t="s">
        <v>17</v>
      </c>
      <c r="B17" s="36"/>
      <c r="C17" s="3"/>
      <c r="D17" s="3"/>
      <c r="E17" s="3"/>
      <c r="F17" s="4"/>
      <c r="G17" s="6">
        <v>22476.35</v>
      </c>
    </row>
    <row r="18" spans="1:7" ht="15.75" thickBot="1">
      <c r="A18" s="36" t="s">
        <v>18</v>
      </c>
      <c r="B18" s="36"/>
      <c r="C18" s="36"/>
      <c r="D18" s="36"/>
      <c r="E18" s="36"/>
      <c r="F18" s="36"/>
      <c r="G18" s="6"/>
    </row>
    <row r="19" spans="1:7" ht="26.25" customHeight="1" thickBot="1">
      <c r="A19" s="46" t="s">
        <v>19</v>
      </c>
      <c r="B19" s="46"/>
      <c r="C19" s="3" t="s">
        <v>20</v>
      </c>
      <c r="D19" s="3">
        <v>16</v>
      </c>
      <c r="E19" s="3">
        <v>27.58</v>
      </c>
      <c r="F19" s="4">
        <f>D19*E19</f>
        <v>441.28</v>
      </c>
      <c r="G19" s="6">
        <f>F19*4</f>
        <v>1765.12</v>
      </c>
    </row>
    <row r="20" spans="1:7" ht="26.25" customHeight="1" thickBot="1">
      <c r="A20" s="46" t="s">
        <v>21</v>
      </c>
      <c r="B20" s="46"/>
      <c r="C20" s="3" t="s">
        <v>22</v>
      </c>
      <c r="D20" s="3">
        <v>16</v>
      </c>
      <c r="E20" s="3">
        <v>13.78</v>
      </c>
      <c r="F20" s="4">
        <f>D20*E20</f>
        <v>220.48</v>
      </c>
      <c r="G20" s="6">
        <f>F20*2</f>
        <v>440.96</v>
      </c>
    </row>
    <row r="21" spans="1:7" ht="25.5" customHeight="1" thickBot="1">
      <c r="A21" s="34" t="s">
        <v>23</v>
      </c>
      <c r="B21" s="47"/>
      <c r="C21" s="3" t="s">
        <v>24</v>
      </c>
      <c r="D21" s="9"/>
      <c r="E21" s="3"/>
      <c r="F21" s="4"/>
      <c r="G21" s="8">
        <v>9810.7800000000007</v>
      </c>
    </row>
    <row r="22" spans="1:7" ht="27" customHeight="1" thickBot="1">
      <c r="A22" s="48" t="s">
        <v>80</v>
      </c>
      <c r="B22" s="49"/>
      <c r="C22" s="3" t="s">
        <v>81</v>
      </c>
      <c r="D22" s="3">
        <v>16</v>
      </c>
      <c r="E22" s="3">
        <v>250</v>
      </c>
      <c r="F22" s="4">
        <f>D22*E22</f>
        <v>4000</v>
      </c>
      <c r="G22" s="8">
        <v>4000</v>
      </c>
    </row>
    <row r="23" spans="1:7" ht="15.75" thickBot="1">
      <c r="A23" s="46" t="s">
        <v>25</v>
      </c>
      <c r="B23" s="46"/>
      <c r="C23" s="3" t="s">
        <v>26</v>
      </c>
      <c r="D23" s="3">
        <v>639.79999999999995</v>
      </c>
      <c r="E23" s="3">
        <v>0.75</v>
      </c>
      <c r="F23" s="4">
        <f>D23*E23</f>
        <v>479.84999999999997</v>
      </c>
      <c r="G23" s="6">
        <f>F23*12</f>
        <v>5758.2</v>
      </c>
    </row>
    <row r="24" spans="1:7" ht="17.25" customHeight="1" thickBot="1">
      <c r="A24" s="46" t="s">
        <v>27</v>
      </c>
      <c r="B24" s="46"/>
      <c r="C24" s="3" t="s">
        <v>15</v>
      </c>
      <c r="D24" s="3">
        <v>639.79999999999995</v>
      </c>
      <c r="E24" s="3">
        <v>0.95</v>
      </c>
      <c r="F24" s="4">
        <f>D24*E24</f>
        <v>607.80999999999995</v>
      </c>
      <c r="G24" s="6">
        <f>F24*12</f>
        <v>7293.7199999999993</v>
      </c>
    </row>
    <row r="25" spans="1:7" ht="15.75" thickBot="1">
      <c r="A25" s="46" t="s">
        <v>83</v>
      </c>
      <c r="B25" s="46"/>
      <c r="C25" s="3" t="s">
        <v>28</v>
      </c>
      <c r="D25" s="3">
        <v>639.79999999999995</v>
      </c>
      <c r="E25" s="4">
        <v>3</v>
      </c>
      <c r="F25" s="4">
        <f>D25*E25</f>
        <v>1919.3999999999999</v>
      </c>
      <c r="G25" s="5">
        <f>F25*12</f>
        <v>23032.799999999999</v>
      </c>
    </row>
    <row r="26" spans="1:7" ht="71.25" customHeight="1" thickBot="1">
      <c r="A26" s="34" t="s">
        <v>84</v>
      </c>
      <c r="B26" s="47"/>
      <c r="C26" s="10"/>
      <c r="D26" s="3">
        <v>639.79999999999995</v>
      </c>
      <c r="E26" s="11" t="s">
        <v>36</v>
      </c>
      <c r="F26" s="12" t="s">
        <v>37</v>
      </c>
      <c r="G26" s="13">
        <v>15880.05</v>
      </c>
    </row>
    <row r="27" spans="1:7" ht="18.75" customHeight="1" thickBot="1">
      <c r="A27" s="52" t="s">
        <v>29</v>
      </c>
      <c r="B27" s="53"/>
      <c r="C27" s="3"/>
      <c r="D27" s="9"/>
      <c r="E27" s="3"/>
      <c r="F27" s="3"/>
      <c r="G27" s="6">
        <f>SUM(G11:G26)</f>
        <v>153373.54999999999</v>
      </c>
    </row>
    <row r="28" spans="1:7" ht="26.25" customHeight="1" thickBot="1">
      <c r="A28" s="54" t="s">
        <v>30</v>
      </c>
      <c r="B28" s="55"/>
      <c r="C28" s="3" t="s">
        <v>10</v>
      </c>
      <c r="D28" s="3">
        <v>639.79999999999995</v>
      </c>
      <c r="E28" s="3">
        <v>15.58</v>
      </c>
      <c r="F28" s="14">
        <f>D28*E28</f>
        <v>9968.0839999999989</v>
      </c>
      <c r="G28" s="6">
        <f>F28*12</f>
        <v>119617.00799999999</v>
      </c>
    </row>
    <row r="29" spans="1:7" ht="27" customHeight="1" thickBot="1">
      <c r="A29" s="49" t="s">
        <v>31</v>
      </c>
      <c r="B29" s="46"/>
      <c r="C29" s="3"/>
      <c r="D29" s="9"/>
      <c r="E29" s="3"/>
      <c r="F29" s="3">
        <v>0</v>
      </c>
      <c r="G29" s="15"/>
    </row>
    <row r="30" spans="1:7" ht="15.75" thickBot="1">
      <c r="A30" s="36" t="s">
        <v>87</v>
      </c>
      <c r="B30" s="36"/>
      <c r="C30" s="24"/>
      <c r="D30" s="9"/>
      <c r="E30" s="24"/>
      <c r="F30" s="25">
        <f>G28-G27+G5</f>
        <v>-50290.452000000005</v>
      </c>
    </row>
    <row r="31" spans="1:7" ht="15.75" thickBot="1">
      <c r="A31" s="50" t="s">
        <v>38</v>
      </c>
      <c r="B31" s="50"/>
      <c r="C31" s="16"/>
      <c r="D31" s="17"/>
      <c r="E31" s="10"/>
      <c r="F31" s="18">
        <v>12107.12</v>
      </c>
    </row>
    <row r="32" spans="1:7" ht="15.75" thickBot="1">
      <c r="A32" s="51" t="s">
        <v>32</v>
      </c>
      <c r="B32" s="51"/>
      <c r="C32" s="16"/>
      <c r="D32" s="17"/>
      <c r="E32" s="16"/>
      <c r="F32" s="19">
        <v>12107.12</v>
      </c>
    </row>
    <row r="35" spans="1:1">
      <c r="A35" t="s">
        <v>33</v>
      </c>
    </row>
  </sheetData>
  <mergeCells count="38">
    <mergeCell ref="A29:B29"/>
    <mergeCell ref="A31:B31"/>
    <mergeCell ref="A32:B32"/>
    <mergeCell ref="A25:B25"/>
    <mergeCell ref="A26:B26"/>
    <mergeCell ref="A27:B27"/>
    <mergeCell ref="A28:B28"/>
    <mergeCell ref="A30:B30"/>
    <mergeCell ref="A24:B24"/>
    <mergeCell ref="A13:B13"/>
    <mergeCell ref="A14:B14"/>
    <mergeCell ref="A15:B15"/>
    <mergeCell ref="A16:B16"/>
    <mergeCell ref="A17:B17"/>
    <mergeCell ref="A22:B22"/>
    <mergeCell ref="A18:F18"/>
    <mergeCell ref="A19:B19"/>
    <mergeCell ref="A20:B20"/>
    <mergeCell ref="A21:B21"/>
    <mergeCell ref="A23:B23"/>
    <mergeCell ref="G7:G9"/>
    <mergeCell ref="A10:F10"/>
    <mergeCell ref="A11:B12"/>
    <mergeCell ref="C11:C12"/>
    <mergeCell ref="E11:E12"/>
    <mergeCell ref="F11:F12"/>
    <mergeCell ref="G11:G12"/>
    <mergeCell ref="A7:B9"/>
    <mergeCell ref="C7:C9"/>
    <mergeCell ref="D7:D9"/>
    <mergeCell ref="E7:E9"/>
    <mergeCell ref="F7:F9"/>
    <mergeCell ref="A6:B6"/>
    <mergeCell ref="A1:G1"/>
    <mergeCell ref="B2:F2"/>
    <mergeCell ref="B3:F3"/>
    <mergeCell ref="A4:G4"/>
    <mergeCell ref="A5:B5"/>
  </mergeCells>
  <pageMargins left="0.51" right="0.3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opLeftCell="A5" workbookViewId="0">
      <selection activeCell="F19" sqref="F19:F21"/>
    </sheetView>
  </sheetViews>
  <sheetFormatPr defaultRowHeight="15"/>
  <cols>
    <col min="1" max="1" width="3.7109375" customWidth="1"/>
    <col min="3" max="3" width="37.140625" customWidth="1"/>
    <col min="4" max="4" width="11.85546875" customWidth="1"/>
    <col min="5" max="5" width="10.42578125" customWidth="1"/>
    <col min="6" max="6" width="10.7109375" customWidth="1"/>
  </cols>
  <sheetData>
    <row r="1" spans="1:6">
      <c r="A1" s="56" t="s">
        <v>39</v>
      </c>
      <c r="B1" s="56"/>
      <c r="C1" s="56"/>
      <c r="D1" s="56"/>
      <c r="E1" s="56"/>
      <c r="F1" s="56"/>
    </row>
    <row r="2" spans="1:6" ht="60">
      <c r="A2" s="20" t="s">
        <v>40</v>
      </c>
      <c r="B2" s="20" t="s">
        <v>41</v>
      </c>
      <c r="C2" s="20" t="s">
        <v>42</v>
      </c>
      <c r="D2" s="20" t="s">
        <v>43</v>
      </c>
      <c r="E2" s="20" t="s">
        <v>44</v>
      </c>
      <c r="F2" s="20" t="s">
        <v>45</v>
      </c>
    </row>
    <row r="3" spans="1:6">
      <c r="A3" s="21">
        <v>1</v>
      </c>
      <c r="B3" s="21" t="s">
        <v>46</v>
      </c>
      <c r="C3" s="21" t="s">
        <v>47</v>
      </c>
      <c r="D3" s="21" t="s">
        <v>79</v>
      </c>
      <c r="E3" s="21">
        <v>148.83000000000001</v>
      </c>
      <c r="F3" s="21">
        <v>2678.94</v>
      </c>
    </row>
    <row r="4" spans="1:6" ht="51.75" customHeight="1">
      <c r="A4" s="21">
        <v>2</v>
      </c>
      <c r="B4" s="21"/>
      <c r="C4" s="20" t="s">
        <v>48</v>
      </c>
      <c r="D4" s="20" t="s">
        <v>49</v>
      </c>
      <c r="E4" s="21">
        <v>10370.56</v>
      </c>
      <c r="F4" s="21">
        <v>5931.96</v>
      </c>
    </row>
    <row r="5" spans="1:6" ht="30">
      <c r="A5" s="21">
        <v>3</v>
      </c>
      <c r="B5" s="21" t="s">
        <v>46</v>
      </c>
      <c r="C5" s="20" t="s">
        <v>50</v>
      </c>
      <c r="D5" s="21" t="s">
        <v>51</v>
      </c>
      <c r="E5" s="21">
        <v>44.5</v>
      </c>
      <c r="F5" s="21">
        <v>25454</v>
      </c>
    </row>
    <row r="6" spans="1:6">
      <c r="A6" s="21">
        <v>4</v>
      </c>
      <c r="B6" s="21" t="s">
        <v>52</v>
      </c>
      <c r="C6" s="21" t="s">
        <v>53</v>
      </c>
      <c r="D6" s="21" t="s">
        <v>67</v>
      </c>
      <c r="E6" s="21">
        <v>199.71</v>
      </c>
      <c r="F6" s="21">
        <v>2995.65</v>
      </c>
    </row>
    <row r="7" spans="1:6">
      <c r="A7" s="21">
        <v>5</v>
      </c>
      <c r="B7" s="21" t="s">
        <v>55</v>
      </c>
      <c r="C7" s="21" t="s">
        <v>54</v>
      </c>
      <c r="D7" s="21" t="s">
        <v>59</v>
      </c>
      <c r="E7" s="21">
        <v>567.55999999999995</v>
      </c>
      <c r="F7" s="21">
        <v>567.55999999999995</v>
      </c>
    </row>
    <row r="8" spans="1:6">
      <c r="A8" s="21">
        <v>6</v>
      </c>
      <c r="B8" s="21" t="s">
        <v>55</v>
      </c>
      <c r="C8" s="21" t="s">
        <v>58</v>
      </c>
      <c r="D8" s="21" t="s">
        <v>59</v>
      </c>
      <c r="E8" s="21">
        <v>545.71</v>
      </c>
      <c r="F8" s="21">
        <v>545.71</v>
      </c>
    </row>
    <row r="9" spans="1:6">
      <c r="A9" s="21">
        <v>7</v>
      </c>
      <c r="B9" s="21" t="s">
        <v>56</v>
      </c>
      <c r="C9" s="21" t="s">
        <v>60</v>
      </c>
      <c r="D9" s="21" t="s">
        <v>57</v>
      </c>
      <c r="E9" s="21">
        <v>287.39999999999998</v>
      </c>
      <c r="F9" s="21">
        <v>287.39999999999998</v>
      </c>
    </row>
    <row r="10" spans="1:6">
      <c r="A10" s="21">
        <v>8</v>
      </c>
      <c r="B10" s="21" t="s">
        <v>62</v>
      </c>
      <c r="C10" s="21" t="s">
        <v>61</v>
      </c>
      <c r="D10" s="21" t="s">
        <v>59</v>
      </c>
      <c r="E10" s="21">
        <v>181.9</v>
      </c>
      <c r="F10" s="21">
        <v>181.9</v>
      </c>
    </row>
    <row r="11" spans="1:6" ht="30">
      <c r="A11" s="21">
        <v>9</v>
      </c>
      <c r="B11" s="21" t="s">
        <v>64</v>
      </c>
      <c r="C11" s="20" t="s">
        <v>63</v>
      </c>
      <c r="D11" s="21" t="s">
        <v>65</v>
      </c>
      <c r="E11" s="21">
        <v>281</v>
      </c>
      <c r="F11" s="21">
        <v>1405</v>
      </c>
    </row>
    <row r="12" spans="1:6">
      <c r="A12" s="21">
        <v>10</v>
      </c>
      <c r="B12" s="21" t="s">
        <v>68</v>
      </c>
      <c r="C12" s="20" t="s">
        <v>66</v>
      </c>
      <c r="D12" s="21" t="s">
        <v>69</v>
      </c>
      <c r="E12" s="21">
        <v>444.14</v>
      </c>
      <c r="F12" s="21">
        <v>3997.26</v>
      </c>
    </row>
    <row r="13" spans="1:6">
      <c r="A13" s="21">
        <v>11</v>
      </c>
      <c r="B13" s="21" t="s">
        <v>70</v>
      </c>
      <c r="C13" s="20" t="s">
        <v>71</v>
      </c>
      <c r="D13" s="21" t="s">
        <v>72</v>
      </c>
      <c r="E13" s="21">
        <v>1074.5</v>
      </c>
      <c r="F13" s="21">
        <v>2149</v>
      </c>
    </row>
    <row r="14" spans="1:6">
      <c r="A14" s="21">
        <v>12</v>
      </c>
      <c r="B14" s="21" t="s">
        <v>55</v>
      </c>
      <c r="C14" s="20" t="s">
        <v>78</v>
      </c>
      <c r="D14" s="21" t="s">
        <v>72</v>
      </c>
      <c r="E14" s="21">
        <v>612.85</v>
      </c>
      <c r="F14" s="21">
        <v>1225.7</v>
      </c>
    </row>
    <row r="15" spans="1:6">
      <c r="A15" s="21"/>
      <c r="B15" s="21"/>
      <c r="C15" s="21"/>
      <c r="D15" s="21"/>
      <c r="E15" s="21"/>
      <c r="F15" s="21">
        <f>SUM(F3:F14)</f>
        <v>47420.08</v>
      </c>
    </row>
    <row r="17" spans="1:6">
      <c r="A17" s="57" t="s">
        <v>73</v>
      </c>
      <c r="B17" s="57"/>
      <c r="C17" s="57"/>
      <c r="D17" s="57"/>
      <c r="E17" s="57"/>
      <c r="F17" s="57"/>
    </row>
    <row r="18" spans="1:6" ht="60">
      <c r="A18" s="20" t="s">
        <v>40</v>
      </c>
      <c r="B18" s="20" t="s">
        <v>41</v>
      </c>
      <c r="C18" s="21" t="s">
        <v>42</v>
      </c>
      <c r="D18" s="22" t="s">
        <v>43</v>
      </c>
      <c r="E18" s="22" t="s">
        <v>44</v>
      </c>
      <c r="F18" s="20" t="s">
        <v>74</v>
      </c>
    </row>
    <row r="19" spans="1:6">
      <c r="A19" s="21">
        <v>1</v>
      </c>
      <c r="B19" s="21"/>
      <c r="C19" s="20" t="s">
        <v>75</v>
      </c>
      <c r="D19" s="21" t="s">
        <v>76</v>
      </c>
      <c r="E19" s="21">
        <v>335.55</v>
      </c>
      <c r="F19" s="21">
        <v>335.55</v>
      </c>
    </row>
    <row r="20" spans="1:6">
      <c r="A20" s="21">
        <v>2</v>
      </c>
      <c r="B20" s="21"/>
      <c r="C20" s="20" t="s">
        <v>77</v>
      </c>
      <c r="D20" s="23">
        <v>220</v>
      </c>
      <c r="E20" s="21">
        <v>100.64</v>
      </c>
      <c r="F20" s="21">
        <v>22140.799999999999</v>
      </c>
    </row>
    <row r="21" spans="1:6">
      <c r="A21" s="21"/>
      <c r="B21" s="21"/>
      <c r="C21" s="21"/>
      <c r="D21" s="21"/>
      <c r="E21" s="21"/>
      <c r="F21" s="21">
        <f>SUM(F19:F20)</f>
        <v>22476.35</v>
      </c>
    </row>
  </sheetData>
  <mergeCells count="2">
    <mergeCell ref="A1:F1"/>
    <mergeCell ref="A17:F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2020-03-16T10:08:43Z</cp:lastPrinted>
  <dcterms:created xsi:type="dcterms:W3CDTF">2020-02-03T12:20:43Z</dcterms:created>
  <dcterms:modified xsi:type="dcterms:W3CDTF">2020-03-16T10:09:03Z</dcterms:modified>
</cp:coreProperties>
</file>