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F23"/>
  <c r="G3" i="2" l="1"/>
  <c r="G5"/>
  <c r="G18"/>
  <c r="G17"/>
  <c r="G19" s="1"/>
  <c r="G9"/>
  <c r="G8"/>
  <c r="G6"/>
  <c r="G7"/>
  <c r="G12"/>
  <c r="G11"/>
  <c r="G10"/>
  <c r="G17" i="1"/>
  <c r="G13" i="2" l="1"/>
  <c r="F30" i="1"/>
  <c r="G30" s="1"/>
  <c r="F27"/>
  <c r="G27" s="1"/>
  <c r="F26"/>
  <c r="G26" s="1"/>
  <c r="F25"/>
  <c r="G25" s="1"/>
  <c r="F22"/>
  <c r="G22" s="1"/>
  <c r="F21"/>
  <c r="G21" s="1"/>
  <c r="F16"/>
  <c r="G16" s="1"/>
  <c r="F14"/>
  <c r="F12"/>
  <c r="G29" l="1"/>
  <c r="F32" s="1"/>
</calcChain>
</file>

<file path=xl/sharedStrings.xml><?xml version="1.0" encoding="utf-8"?>
<sst xmlns="http://schemas.openxmlformats.org/spreadsheetml/2006/main" count="102" uniqueCount="81">
  <si>
    <t>Отчёт о выполненных работах по многоквартирному жилому дому, расположенному по адресу: ул. Бундурина, д. 36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</si>
  <si>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</si>
  <si>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</si>
  <si>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</si>
  <si>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</si>
  <si>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</si>
  <si>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</si>
  <si>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</si>
  <si>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</si>
  <si>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</si>
  <si>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</si>
  <si>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</si>
  <si>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</si>
  <si>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куб.м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</si>
  <si>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</si>
  <si>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</si>
  <si>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>4. Содержание и текущий ремонт инженерных коммуникаций</t>
  </si>
  <si>
    <t xml:space="preserve">5. Содержание и текущий ремонт конструктивных элементов 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</si>
  <si>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</si>
  <si>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</si>
  <si>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Шт. 4 раза в год</t>
  </si>
  <si>
    <t>6.2  Вентканалы</t>
  </si>
  <si>
    <t>Шт. 2 раз в год</t>
  </si>
  <si>
    <t>7. Техническое обслуживание и ремонт внутридомового газового оборудования</t>
  </si>
  <si>
    <t>1 раз в год</t>
  </si>
  <si>
    <t>шт.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</si>
  <si>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</si>
  <si>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</si>
  <si>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9.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</si>
  <si>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</si>
  <si>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м3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</si>
  <si>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</si>
  <si>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</si>
  <si>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</si>
  <si>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</si>
  <si>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</si>
  <si>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01.03.2020 г. по 31.12.2020 г.</t>
  </si>
  <si>
    <t>Площадь дома 4611,7 кв. м, тариф 15,47 руб.с кв.м.</t>
  </si>
  <si>
    <t>1.3 Завоз пескасоляной смеси</t>
  </si>
  <si>
    <t>0,09                0,58</t>
  </si>
  <si>
    <t xml:space="preserve">3. Дезинфекция 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</si>
  <si>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</si>
  <si>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</si>
  <si>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</si>
  <si>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</si>
  <si>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</si>
  <si>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 работ, руб.</t>
  </si>
  <si>
    <t>итого, руб.</t>
  </si>
  <si>
    <t>п.м.</t>
  </si>
  <si>
    <t>замена лампочек</t>
  </si>
  <si>
    <t>замена крана х/в</t>
  </si>
  <si>
    <t>под.1-6</t>
  </si>
  <si>
    <t>промывка системы ц/о</t>
  </si>
  <si>
    <t>(1000 куб.м. здания)</t>
  </si>
  <si>
    <t>под.1-6,  Тех.подп.</t>
  </si>
  <si>
    <t>гидравлическое испытание системы ц/о</t>
  </si>
  <si>
    <t xml:space="preserve"> м</t>
  </si>
  <si>
    <t>под.3 т/п</t>
  </si>
  <si>
    <t>установка заглушек</t>
  </si>
  <si>
    <t>содержание и текущий ремонт конструктивных элементов</t>
  </si>
  <si>
    <t>объем, ед. измер</t>
  </si>
  <si>
    <t>цена за ед. работ,руб.</t>
  </si>
  <si>
    <t>замена участка трубы пп д-20 мм  ц/о</t>
  </si>
  <si>
    <t>кв.23</t>
  </si>
  <si>
    <t>под. 1-6</t>
  </si>
  <si>
    <t>кв.23,3</t>
  </si>
  <si>
    <t>замена фитингов ц/о, х/в</t>
  </si>
  <si>
    <t>кв.3</t>
  </si>
  <si>
    <t>Изготовление и установка потовых светового аншлага</t>
  </si>
  <si>
    <t>Ремонт козырька</t>
  </si>
  <si>
    <t>под.6</t>
  </si>
  <si>
    <t>замена канализационной трубы</t>
  </si>
  <si>
    <t>замена тройника на системе канализации</t>
  </si>
  <si>
    <t>замена фасонины системы водоотведения</t>
  </si>
  <si>
    <t>6.3 Устранение завалов кв.3</t>
  </si>
  <si>
    <t>415,05  2674,79</t>
  </si>
  <si>
    <t>Остаток на лицевом счёте дома на 01.01.2021г.</t>
  </si>
  <si>
    <t>Остаток на лицевом счёте дома на 01.03.2020г.</t>
  </si>
  <si>
    <t>Общий долг по дому за ЖКУ на 01.03.2020 г., в т.ч.:</t>
  </si>
  <si>
    <t>Общий долг по дому за ЖКУ на 31.12.2020г., в т.ч.:</t>
  </si>
  <si>
    <t>Директор                                                                                                                 Г.М.Бочарова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</si>
</sst>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2" fontId="3" fillId="0" borderId="13" xfId="0" applyNumberFormat="1" applyFont="1" applyBorder="1"/>
    <xf numFmtId="0" fontId="3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/>
    <xf numFmtId="2" fontId="4" fillId="0" borderId="13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0" fillId="0" borderId="0" xfId="0" applyFont="1"/>
    <xf numFmtId="0" fontId="0" fillId="0" borderId="17" xfId="0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wrapText="1"/>
    </xf>
    <xf numFmtId="2" fontId="0" fillId="0" borderId="17" xfId="0" applyNumberFormat="1" applyBorder="1"/>
    <xf numFmtId="0" fontId="0" fillId="0" borderId="17" xfId="0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opLeftCell="A10" workbookViewId="0">
      <selection activeCell="L28" sqref="L28"/>
    </sheetView>
  </sheetViews>
  <sheetFormatPr defaultRowHeight="15"/>
  <cols>
    <col min="1" max="1" width="18.42578125" customWidth="1"/>
    <col min="2" max="2" width="20.28515625" customWidth="1"/>
    <col min="3" max="3" width="12.140625" customWidth="1"/>
    <col min="4" max="4" width="12.85546875" customWidth="1"/>
    <col min="5" max="5" width="11" customWidth="1"/>
    <col min="6" max="6" width="11.42578125" customWidth="1"/>
    <col min="7" max="7" width="12.5703125" customWidth="1"/>
  </cols>
  <sheetData>
    <row r="1" spans="1:7" ht="34.5" customHeight="1">
      <c r="A1" s="65" t="s">
        <v>0</v>
      </c>
      <c r="B1" s="65"/>
      <c r="C1" s="65"/>
      <c r="D1" s="65"/>
      <c r="E1" s="65"/>
      <c r="F1" s="65"/>
      <c r="G1" s="65"/>
    </row>
    <row r="2" spans="1:7">
      <c r="A2" s="65" t="s">
        <v>1</v>
      </c>
      <c r="B2" s="65"/>
      <c r="C2" s="65"/>
      <c r="D2" s="65"/>
      <c r="E2" s="65"/>
      <c r="F2" s="65"/>
      <c r="G2" s="65"/>
    </row>
    <row r="3" spans="1:7">
      <c r="A3" s="65" t="s">
        <v>36</v>
      </c>
      <c r="B3" s="65"/>
      <c r="C3" s="65"/>
      <c r="D3" s="65"/>
      <c r="E3" s="65"/>
      <c r="F3" s="65"/>
      <c r="G3" s="65"/>
    </row>
    <row r="4" spans="1:7">
      <c r="A4" s="66" t="s">
        <v>37</v>
      </c>
      <c r="B4" s="66"/>
      <c r="C4" s="66"/>
      <c r="D4" s="66"/>
      <c r="E4" s="66"/>
      <c r="F4" s="66"/>
    </row>
    <row r="5" spans="1:7" ht="15.75" thickBot="1">
      <c r="A5" s="68" t="s">
        <v>77</v>
      </c>
      <c r="B5" s="68"/>
      <c r="C5" s="34"/>
      <c r="D5" s="34"/>
      <c r="E5" s="34"/>
      <c r="F5" s="34"/>
      <c r="G5" s="35">
        <v>0</v>
      </c>
    </row>
    <row r="6" spans="1:7" ht="16.5" customHeight="1" thickBot="1">
      <c r="A6" s="68" t="s">
        <v>78</v>
      </c>
      <c r="B6" s="68"/>
      <c r="C6" s="34"/>
      <c r="D6" s="34"/>
      <c r="E6" s="34"/>
      <c r="F6" s="34"/>
      <c r="G6" s="26">
        <v>0</v>
      </c>
    </row>
    <row r="7" spans="1:7" ht="15.75" thickBot="1">
      <c r="A7" s="67"/>
      <c r="B7" s="67"/>
      <c r="C7" s="1"/>
      <c r="D7" s="2"/>
      <c r="E7" s="1"/>
      <c r="F7" s="1"/>
    </row>
    <row r="8" spans="1:7">
      <c r="A8" s="59" t="s">
        <v>2</v>
      </c>
      <c r="B8" s="60"/>
      <c r="C8" s="51" t="s">
        <v>3</v>
      </c>
      <c r="D8" s="51" t="s">
        <v>4</v>
      </c>
      <c r="E8" s="51" t="s">
        <v>5</v>
      </c>
      <c r="F8" s="51" t="s">
        <v>6</v>
      </c>
      <c r="G8" s="51" t="s">
        <v>7</v>
      </c>
    </row>
    <row r="9" spans="1:7">
      <c r="A9" s="61"/>
      <c r="B9" s="62"/>
      <c r="C9" s="52"/>
      <c r="D9" s="52"/>
      <c r="E9" s="52"/>
      <c r="F9" s="52"/>
      <c r="G9" s="52"/>
    </row>
    <row r="10" spans="1:7" ht="1.5" customHeight="1" thickBot="1">
      <c r="A10" s="63"/>
      <c r="B10" s="64"/>
      <c r="C10" s="53"/>
      <c r="D10" s="53"/>
      <c r="E10" s="53"/>
      <c r="F10" s="53"/>
      <c r="G10" s="53"/>
    </row>
    <row r="11" spans="1:7" ht="15.75" thickBot="1">
      <c r="A11" s="45" t="s">
        <v>8</v>
      </c>
      <c r="B11" s="54"/>
      <c r="C11" s="54"/>
      <c r="D11" s="54"/>
      <c r="E11" s="54"/>
      <c r="F11" s="54"/>
      <c r="G11" s="3"/>
    </row>
    <row r="12" spans="1:7" ht="1.5" customHeight="1" thickBot="1">
      <c r="A12" s="47" t="s">
        <v>9</v>
      </c>
      <c r="B12" s="47"/>
      <c r="C12" s="55" t="s">
        <v>10</v>
      </c>
      <c r="D12" s="56">
        <v>4611.7</v>
      </c>
      <c r="E12" s="56">
        <v>1.7</v>
      </c>
      <c r="F12" s="57">
        <f>D12*E12</f>
        <v>7839.8899999999994</v>
      </c>
      <c r="G12" s="58">
        <f>F12*10</f>
        <v>78398.899999999994</v>
      </c>
    </row>
    <row r="13" spans="1:7" ht="15.75" thickBot="1">
      <c r="A13" s="47"/>
      <c r="B13" s="47"/>
      <c r="C13" s="55"/>
      <c r="D13" s="56"/>
      <c r="E13" s="56"/>
      <c r="F13" s="57"/>
      <c r="G13" s="58"/>
    </row>
    <row r="14" spans="1:7" ht="15.75" thickBot="1">
      <c r="A14" s="45" t="s">
        <v>11</v>
      </c>
      <c r="B14" s="46"/>
      <c r="C14" s="4" t="s">
        <v>10</v>
      </c>
      <c r="D14" s="5">
        <v>4611.7</v>
      </c>
      <c r="E14" s="5">
        <v>2.2999999999999998</v>
      </c>
      <c r="F14" s="6">
        <f>D14*E14</f>
        <v>10606.909999999998</v>
      </c>
      <c r="G14" s="7">
        <v>10606.91</v>
      </c>
    </row>
    <row r="15" spans="1:7" ht="18.75" customHeight="1" thickBot="1">
      <c r="A15" s="47" t="s">
        <v>38</v>
      </c>
      <c r="B15" s="47"/>
      <c r="C15" s="4" t="s">
        <v>13</v>
      </c>
      <c r="D15" s="9">
        <v>4</v>
      </c>
      <c r="E15" s="5">
        <v>326.16000000000003</v>
      </c>
      <c r="F15" s="5">
        <v>1304.6400000000001</v>
      </c>
      <c r="G15" s="8">
        <v>1304.6400000000001</v>
      </c>
    </row>
    <row r="16" spans="1:7" ht="17.25" customHeight="1" thickBot="1">
      <c r="A16" s="47" t="s">
        <v>14</v>
      </c>
      <c r="B16" s="47"/>
      <c r="C16" s="4" t="s">
        <v>15</v>
      </c>
      <c r="D16" s="5">
        <v>4611.7</v>
      </c>
      <c r="E16" s="5">
        <v>1.1499999999999999</v>
      </c>
      <c r="F16" s="6">
        <f>D16*E16</f>
        <v>5303.454999999999</v>
      </c>
      <c r="G16" s="8">
        <f>F16*10</f>
        <v>53034.549999999988</v>
      </c>
    </row>
    <row r="17" spans="1:7" ht="15.75" thickBot="1">
      <c r="A17" s="40" t="s">
        <v>40</v>
      </c>
      <c r="B17" s="41"/>
      <c r="C17" s="4" t="s">
        <v>12</v>
      </c>
      <c r="D17" s="4">
        <v>19008</v>
      </c>
      <c r="E17" s="4">
        <v>2</v>
      </c>
      <c r="F17" s="10">
        <v>2</v>
      </c>
      <c r="G17" s="15">
        <f>D17*E17</f>
        <v>38016</v>
      </c>
    </row>
    <row r="18" spans="1:7" ht="27.75" customHeight="1" thickBot="1">
      <c r="A18" s="47" t="s">
        <v>16</v>
      </c>
      <c r="B18" s="47"/>
      <c r="C18" s="4"/>
      <c r="D18" s="4"/>
      <c r="E18" s="4"/>
      <c r="F18" s="10"/>
      <c r="G18" s="11">
        <v>180187.4</v>
      </c>
    </row>
    <row r="19" spans="1:7" ht="28.5" customHeight="1" thickBot="1">
      <c r="A19" s="47" t="s">
        <v>17</v>
      </c>
      <c r="B19" s="47"/>
      <c r="C19" s="4"/>
      <c r="D19" s="4"/>
      <c r="E19" s="4"/>
      <c r="F19" s="10"/>
      <c r="G19" s="12">
        <v>7821.44</v>
      </c>
    </row>
    <row r="20" spans="1:7" ht="16.5" customHeight="1" thickBot="1">
      <c r="A20" s="47" t="s">
        <v>18</v>
      </c>
      <c r="B20" s="47"/>
      <c r="C20" s="47"/>
      <c r="D20" s="47"/>
      <c r="E20" s="47"/>
      <c r="F20" s="47"/>
      <c r="G20" s="12"/>
    </row>
    <row r="21" spans="1:7" ht="27.75" customHeight="1" thickBot="1">
      <c r="A21" s="48" t="s">
        <v>19</v>
      </c>
      <c r="B21" s="48"/>
      <c r="C21" s="4" t="s">
        <v>20</v>
      </c>
      <c r="D21" s="4">
        <v>98</v>
      </c>
      <c r="E21" s="4">
        <v>27.58</v>
      </c>
      <c r="F21" s="10">
        <f>D21*E21</f>
        <v>2702.8399999999997</v>
      </c>
      <c r="G21" s="12">
        <f>F21*4</f>
        <v>10811.359999999999</v>
      </c>
    </row>
    <row r="22" spans="1:7" ht="26.25" customHeight="1" thickBot="1">
      <c r="A22" s="48" t="s">
        <v>21</v>
      </c>
      <c r="B22" s="48"/>
      <c r="C22" s="4" t="s">
        <v>22</v>
      </c>
      <c r="D22" s="4">
        <v>98</v>
      </c>
      <c r="E22" s="4">
        <v>13.78</v>
      </c>
      <c r="F22" s="10">
        <f>D22*E22</f>
        <v>1350.4399999999998</v>
      </c>
      <c r="G22" s="12">
        <f>F22*2</f>
        <v>2700.8799999999997</v>
      </c>
    </row>
    <row r="23" spans="1:7" ht="15.75" thickBot="1">
      <c r="A23" s="36" t="s">
        <v>74</v>
      </c>
      <c r="B23" s="36"/>
      <c r="C23" s="4" t="s">
        <v>25</v>
      </c>
      <c r="D23" s="4">
        <v>2</v>
      </c>
      <c r="E23" s="4">
        <v>1014.01</v>
      </c>
      <c r="F23" s="4">
        <f>D23*E23</f>
        <v>2028.02</v>
      </c>
      <c r="G23" s="12">
        <v>2028.02</v>
      </c>
    </row>
    <row r="24" spans="1:7" ht="29.25" customHeight="1" thickBot="1">
      <c r="A24" s="47" t="s">
        <v>23</v>
      </c>
      <c r="B24" s="47"/>
      <c r="C24" s="4" t="s">
        <v>24</v>
      </c>
      <c r="D24" s="13"/>
      <c r="E24" s="4"/>
      <c r="F24" s="10"/>
      <c r="G24" s="14">
        <v>46672.86</v>
      </c>
    </row>
    <row r="25" spans="1:7" ht="18" customHeight="1" thickBot="1">
      <c r="A25" s="48" t="s">
        <v>26</v>
      </c>
      <c r="B25" s="48"/>
      <c r="C25" s="4" t="s">
        <v>27</v>
      </c>
      <c r="D25" s="4">
        <v>4611.7</v>
      </c>
      <c r="E25" s="4">
        <v>0.75</v>
      </c>
      <c r="F25" s="10">
        <f>D25*E25</f>
        <v>3458.7749999999996</v>
      </c>
      <c r="G25" s="12">
        <f>F25*10</f>
        <v>34587.75</v>
      </c>
    </row>
    <row r="26" spans="1:7" ht="20.25" customHeight="1" thickBot="1">
      <c r="A26" s="48" t="s">
        <v>28</v>
      </c>
      <c r="B26" s="48"/>
      <c r="C26" s="5" t="s">
        <v>15</v>
      </c>
      <c r="D26" s="5">
        <v>4611.7</v>
      </c>
      <c r="E26" s="5">
        <v>1.1000000000000001</v>
      </c>
      <c r="F26" s="6">
        <f>D26*E26</f>
        <v>5072.87</v>
      </c>
      <c r="G26" s="8">
        <f>F26*10</f>
        <v>50728.7</v>
      </c>
    </row>
    <row r="27" spans="1:7" ht="15.75" thickBot="1">
      <c r="A27" s="44" t="s">
        <v>29</v>
      </c>
      <c r="B27" s="44"/>
      <c r="C27" s="4" t="s">
        <v>30</v>
      </c>
      <c r="D27" s="4">
        <v>4611.7</v>
      </c>
      <c r="E27" s="10">
        <v>4.12</v>
      </c>
      <c r="F27" s="10">
        <f>D27*E27</f>
        <v>19000.204000000002</v>
      </c>
      <c r="G27" s="15">
        <f>F27*10</f>
        <v>190002.04</v>
      </c>
    </row>
    <row r="28" spans="1:7" ht="75" customHeight="1" thickBot="1">
      <c r="A28" s="49" t="s">
        <v>31</v>
      </c>
      <c r="B28" s="50"/>
      <c r="C28" s="16"/>
      <c r="D28" s="4">
        <v>4611.7</v>
      </c>
      <c r="E28" s="17" t="s">
        <v>39</v>
      </c>
      <c r="F28" s="18" t="s">
        <v>75</v>
      </c>
      <c r="G28" s="19">
        <v>31472.82</v>
      </c>
    </row>
    <row r="29" spans="1:7" ht="20.25" customHeight="1" thickBot="1">
      <c r="A29" s="42" t="s">
        <v>32</v>
      </c>
      <c r="B29" s="43"/>
      <c r="C29" s="4"/>
      <c r="D29" s="13"/>
      <c r="E29" s="4"/>
      <c r="F29" s="4"/>
      <c r="G29" s="12">
        <f>SUM(G12:G28)</f>
        <v>738374.27</v>
      </c>
    </row>
    <row r="30" spans="1:7" ht="27" customHeight="1" thickBot="1">
      <c r="A30" s="41" t="s">
        <v>33</v>
      </c>
      <c r="B30" s="44"/>
      <c r="C30" s="4" t="s">
        <v>10</v>
      </c>
      <c r="D30" s="4">
        <v>4611.7</v>
      </c>
      <c r="E30" s="4">
        <v>15.47</v>
      </c>
      <c r="F30" s="20">
        <f>D30*E30</f>
        <v>71342.998999999996</v>
      </c>
      <c r="G30" s="12">
        <f>F30*10</f>
        <v>713429.99</v>
      </c>
    </row>
    <row r="31" spans="1:7" ht="23.25" customHeight="1" thickBot="1">
      <c r="A31" s="41" t="s">
        <v>34</v>
      </c>
      <c r="B31" s="44"/>
      <c r="C31" s="4"/>
      <c r="D31" s="13"/>
      <c r="E31" s="4"/>
      <c r="F31" s="4">
        <v>0</v>
      </c>
      <c r="G31" s="21"/>
    </row>
    <row r="32" spans="1:7" ht="21" customHeight="1" thickBot="1">
      <c r="A32" s="36" t="s">
        <v>76</v>
      </c>
      <c r="B32" s="36"/>
      <c r="C32" s="4"/>
      <c r="D32" s="13"/>
      <c r="E32" s="4"/>
      <c r="F32" s="10">
        <f>G30-G29</f>
        <v>-24944.280000000028</v>
      </c>
    </row>
    <row r="33" spans="1:6" ht="15.75" thickBot="1">
      <c r="A33" s="37" t="s">
        <v>79</v>
      </c>
      <c r="B33" s="37"/>
      <c r="C33" s="24"/>
      <c r="D33" s="25"/>
      <c r="E33" s="16"/>
      <c r="F33" s="26">
        <v>89810.44</v>
      </c>
    </row>
    <row r="34" spans="1:6" ht="15.75" thickBot="1">
      <c r="A34" s="38" t="s">
        <v>35</v>
      </c>
      <c r="B34" s="38"/>
      <c r="C34" s="24"/>
      <c r="D34" s="25"/>
      <c r="E34" s="24"/>
      <c r="F34" s="27">
        <v>89810.44</v>
      </c>
    </row>
    <row r="35" spans="1:6">
      <c r="A35" s="39"/>
      <c r="B35" s="39"/>
      <c r="C35" s="22"/>
      <c r="D35" s="23"/>
      <c r="E35" s="22"/>
      <c r="F35" s="22"/>
    </row>
    <row r="36" spans="1:6">
      <c r="A36" t="s">
        <v>80</v>
      </c>
      <c r="B36" s="28"/>
      <c r="C36" s="28"/>
      <c r="D36" s="28"/>
      <c r="E36" s="28"/>
      <c r="F36" s="28"/>
    </row>
  </sheetData>
  <mergeCells count="42">
    <mergeCell ref="A1:G1"/>
    <mergeCell ref="A2:G2"/>
    <mergeCell ref="A3:G3"/>
    <mergeCell ref="A4:F4"/>
    <mergeCell ref="A7:B7"/>
    <mergeCell ref="A5:B5"/>
    <mergeCell ref="A6:B6"/>
    <mergeCell ref="A25:B25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14:B14"/>
    <mergeCell ref="A15:B15"/>
    <mergeCell ref="A16:B16"/>
    <mergeCell ref="A18:B18"/>
    <mergeCell ref="A19:B19"/>
    <mergeCell ref="A32:B32"/>
    <mergeCell ref="A33:B33"/>
    <mergeCell ref="A34:B34"/>
    <mergeCell ref="A35:B35"/>
    <mergeCell ref="A17:B17"/>
    <mergeCell ref="A29:B29"/>
    <mergeCell ref="A30:B30"/>
    <mergeCell ref="A31:B31"/>
    <mergeCell ref="A26:B26"/>
    <mergeCell ref="A27:B27"/>
    <mergeCell ref="A28:B28"/>
    <mergeCell ref="A20:F20"/>
    <mergeCell ref="A21:B21"/>
    <mergeCell ref="A22:B22"/>
    <mergeCell ref="A24:B24"/>
    <mergeCell ref="A23:B23"/>
  </mergeCells>
  <pageMargins left="0.3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I12" sqref="I12"/>
    </sheetView>
  </sheetViews>
  <sheetFormatPr defaultRowHeight="15"/>
  <cols>
    <col min="1" max="1" width="4.85546875" customWidth="1"/>
    <col min="3" max="3" width="38.85546875" customWidth="1"/>
    <col min="4" max="4" width="10.140625" customWidth="1"/>
    <col min="5" max="5" width="8.7109375" customWidth="1"/>
    <col min="6" max="6" width="12.5703125" customWidth="1"/>
    <col min="7" max="7" width="13.28515625" customWidth="1"/>
  </cols>
  <sheetData>
    <row r="1" spans="1:7">
      <c r="A1" s="69" t="s">
        <v>41</v>
      </c>
      <c r="B1" s="69"/>
      <c r="C1" s="69"/>
      <c r="D1" s="69"/>
      <c r="E1" s="69"/>
      <c r="F1" s="69"/>
      <c r="G1" s="69"/>
    </row>
    <row r="2" spans="1:7" ht="60">
      <c r="A2" s="29" t="s">
        <v>42</v>
      </c>
      <c r="B2" s="29" t="s">
        <v>43</v>
      </c>
      <c r="C2" s="30" t="s">
        <v>44</v>
      </c>
      <c r="D2" s="29" t="s">
        <v>45</v>
      </c>
      <c r="E2" s="29" t="s">
        <v>4</v>
      </c>
      <c r="F2" s="29" t="s">
        <v>46</v>
      </c>
      <c r="G2" s="29" t="s">
        <v>47</v>
      </c>
    </row>
    <row r="3" spans="1:7" ht="30">
      <c r="A3" s="30">
        <v>1</v>
      </c>
      <c r="B3" s="30" t="s">
        <v>67</v>
      </c>
      <c r="C3" s="31" t="s">
        <v>73</v>
      </c>
      <c r="D3" s="30" t="s">
        <v>25</v>
      </c>
      <c r="E3" s="30">
        <v>5</v>
      </c>
      <c r="F3" s="30">
        <v>663.47</v>
      </c>
      <c r="G3" s="30">
        <f>E3*F3</f>
        <v>3317.3500000000004</v>
      </c>
    </row>
    <row r="4" spans="1:7">
      <c r="A4" s="30">
        <v>2</v>
      </c>
      <c r="B4" s="31" t="s">
        <v>67</v>
      </c>
      <c r="C4" s="30" t="s">
        <v>72</v>
      </c>
      <c r="D4" s="30" t="s">
        <v>25</v>
      </c>
      <c r="E4" s="30">
        <v>1</v>
      </c>
      <c r="F4" s="30">
        <v>1017.51</v>
      </c>
      <c r="G4" s="30">
        <v>1017.51</v>
      </c>
    </row>
    <row r="5" spans="1:7">
      <c r="A5" s="30">
        <v>3</v>
      </c>
      <c r="B5" s="30" t="s">
        <v>67</v>
      </c>
      <c r="C5" s="30" t="s">
        <v>71</v>
      </c>
      <c r="D5" s="30" t="s">
        <v>48</v>
      </c>
      <c r="E5" s="30">
        <v>3</v>
      </c>
      <c r="F5" s="30">
        <v>863.44</v>
      </c>
      <c r="G5" s="30">
        <f>E5*F5</f>
        <v>2590.3200000000002</v>
      </c>
    </row>
    <row r="6" spans="1:7">
      <c r="A6" s="30">
        <v>4</v>
      </c>
      <c r="B6" s="30" t="s">
        <v>65</v>
      </c>
      <c r="C6" s="31" t="s">
        <v>66</v>
      </c>
      <c r="D6" s="30" t="s">
        <v>25</v>
      </c>
      <c r="E6" s="30">
        <v>13</v>
      </c>
      <c r="F6" s="30">
        <v>287.39999999999998</v>
      </c>
      <c r="G6" s="30">
        <f>E6*F6</f>
        <v>3736.2</v>
      </c>
    </row>
    <row r="7" spans="1:7">
      <c r="A7" s="30">
        <v>5</v>
      </c>
      <c r="B7" s="30" t="s">
        <v>63</v>
      </c>
      <c r="C7" s="31" t="s">
        <v>62</v>
      </c>
      <c r="D7" s="30" t="s">
        <v>48</v>
      </c>
      <c r="E7" s="30">
        <v>1.2</v>
      </c>
      <c r="F7" s="30">
        <v>901.39</v>
      </c>
      <c r="G7" s="30">
        <f>E7*F7</f>
        <v>1081.6679999999999</v>
      </c>
    </row>
    <row r="8" spans="1:7">
      <c r="A8" s="30">
        <v>6</v>
      </c>
      <c r="B8" s="30" t="s">
        <v>64</v>
      </c>
      <c r="C8" s="31" t="s">
        <v>49</v>
      </c>
      <c r="D8" s="30" t="s">
        <v>25</v>
      </c>
      <c r="E8" s="30">
        <v>50</v>
      </c>
      <c r="F8" s="30">
        <v>148.83000000000001</v>
      </c>
      <c r="G8" s="30">
        <f>E8*F8</f>
        <v>7441.5000000000009</v>
      </c>
    </row>
    <row r="9" spans="1:7">
      <c r="A9" s="30">
        <v>7</v>
      </c>
      <c r="B9" s="31" t="s">
        <v>67</v>
      </c>
      <c r="C9" s="31" t="s">
        <v>50</v>
      </c>
      <c r="D9" s="30" t="s">
        <v>25</v>
      </c>
      <c r="E9" s="30">
        <v>1</v>
      </c>
      <c r="F9" s="30">
        <v>524.24</v>
      </c>
      <c r="G9" s="30">
        <f>E9*F9</f>
        <v>524.24</v>
      </c>
    </row>
    <row r="10" spans="1:7" ht="45">
      <c r="A10" s="30">
        <v>8</v>
      </c>
      <c r="B10" s="30" t="s">
        <v>51</v>
      </c>
      <c r="C10" s="30" t="s">
        <v>52</v>
      </c>
      <c r="D10" s="31" t="s">
        <v>53</v>
      </c>
      <c r="E10" s="30">
        <v>2.88</v>
      </c>
      <c r="F10" s="30">
        <v>10370.56</v>
      </c>
      <c r="G10" s="32">
        <f t="shared" ref="G10:G12" si="0">E10*F10</f>
        <v>29867.212799999998</v>
      </c>
    </row>
    <row r="11" spans="1:7">
      <c r="A11" s="30">
        <v>9</v>
      </c>
      <c r="B11" s="30" t="s">
        <v>54</v>
      </c>
      <c r="C11" s="31" t="s">
        <v>55</v>
      </c>
      <c r="D11" s="30" t="s">
        <v>56</v>
      </c>
      <c r="E11" s="30">
        <v>2880</v>
      </c>
      <c r="F11" s="30">
        <v>44.5</v>
      </c>
      <c r="G11" s="30">
        <f t="shared" si="0"/>
        <v>128160</v>
      </c>
    </row>
    <row r="12" spans="1:7">
      <c r="A12" s="30">
        <v>10</v>
      </c>
      <c r="B12" s="30" t="s">
        <v>57</v>
      </c>
      <c r="C12" s="31" t="s">
        <v>58</v>
      </c>
      <c r="D12" s="30" t="s">
        <v>25</v>
      </c>
      <c r="E12" s="30">
        <v>4</v>
      </c>
      <c r="F12" s="30">
        <v>612.85</v>
      </c>
      <c r="G12" s="30">
        <f t="shared" si="0"/>
        <v>2451.4</v>
      </c>
    </row>
    <row r="13" spans="1:7">
      <c r="A13" s="30"/>
      <c r="B13" s="30"/>
      <c r="C13" s="31"/>
      <c r="D13" s="30"/>
      <c r="E13" s="30"/>
      <c r="F13" s="30"/>
      <c r="G13" s="32">
        <f>SUM(G3:G12)</f>
        <v>180187.4008</v>
      </c>
    </row>
    <row r="15" spans="1:7">
      <c r="A15" s="70" t="s">
        <v>59</v>
      </c>
      <c r="B15" s="70"/>
      <c r="C15" s="70"/>
      <c r="D15" s="70"/>
      <c r="E15" s="70"/>
      <c r="F15" s="70"/>
    </row>
    <row r="16" spans="1:7" ht="60">
      <c r="A16" s="31" t="s">
        <v>42</v>
      </c>
      <c r="B16" s="31" t="s">
        <v>43</v>
      </c>
      <c r="C16" s="30" t="s">
        <v>44</v>
      </c>
      <c r="D16" s="29" t="s">
        <v>60</v>
      </c>
      <c r="E16" s="29" t="s">
        <v>4</v>
      </c>
      <c r="F16" s="29" t="s">
        <v>61</v>
      </c>
      <c r="G16" s="31" t="s">
        <v>47</v>
      </c>
    </row>
    <row r="17" spans="1:7" ht="30">
      <c r="A17" s="30">
        <v>1</v>
      </c>
      <c r="B17" s="30"/>
      <c r="C17" s="33" t="s">
        <v>68</v>
      </c>
      <c r="D17" s="30" t="s">
        <v>25</v>
      </c>
      <c r="E17" s="30">
        <v>1</v>
      </c>
      <c r="F17" s="30">
        <v>5514.71</v>
      </c>
      <c r="G17" s="30">
        <f>E17*F17</f>
        <v>5514.71</v>
      </c>
    </row>
    <row r="18" spans="1:7">
      <c r="A18" s="30">
        <v>2</v>
      </c>
      <c r="B18" s="30" t="s">
        <v>70</v>
      </c>
      <c r="C18" s="31" t="s">
        <v>69</v>
      </c>
      <c r="D18" s="30" t="s">
        <v>25</v>
      </c>
      <c r="E18" s="30">
        <v>1</v>
      </c>
      <c r="F18" s="30">
        <v>2306.73</v>
      </c>
      <c r="G18" s="30">
        <f>E18*F18</f>
        <v>2306.73</v>
      </c>
    </row>
    <row r="19" spans="1:7">
      <c r="A19" s="30"/>
      <c r="B19" s="30"/>
      <c r="C19" s="30"/>
      <c r="D19" s="30"/>
      <c r="E19" s="30"/>
      <c r="F19" s="30"/>
      <c r="G19" s="30">
        <f>SUM(G17:G18)</f>
        <v>7821.4400000000005</v>
      </c>
    </row>
  </sheetData>
  <mergeCells count="2">
    <mergeCell ref="A1:G1"/>
    <mergeCell ref="A15:F15"/>
  </mergeCells>
  <pageMargins left="0.32" right="0.2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2021-03-24T05:48:42Z</cp:lastPrinted>
  <dcterms:created xsi:type="dcterms:W3CDTF">2021-03-15T08:30:44Z</dcterms:created>
  <dcterms:modified xsi:type="dcterms:W3CDTF">2021-03-24T05:48:45Z</dcterms:modified>
</cp:coreProperties>
</file>