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9" i="1"/>
  <c r="F32" s="1"/>
  <c r="F15"/>
  <c r="F23" l="1"/>
  <c r="G14" i="2" l="1"/>
  <c r="G6"/>
  <c r="G13"/>
  <c r="G12"/>
  <c r="G11"/>
  <c r="G10"/>
  <c r="G9" l="1"/>
  <c r="G5" l="1"/>
  <c r="G17" i="1"/>
  <c r="F14"/>
  <c r="F30" l="1"/>
  <c r="G30" s="1"/>
  <c r="F27"/>
  <c r="G27" s="1"/>
  <c r="F26"/>
  <c r="G26" s="1"/>
  <c r="F25"/>
  <c r="G25" s="1"/>
  <c r="F22"/>
  <c r="G22" s="1"/>
  <c r="F21"/>
  <c r="G21" s="1"/>
  <c r="F16"/>
  <c r="G16" s="1"/>
  <c r="F11"/>
  <c r="G11" s="1"/>
</calcChain>
</file>

<file path=xl/sharedStrings.xml><?xml version="1.0" encoding="utf-8"?>
<sst xmlns="http://schemas.openxmlformats.org/spreadsheetml/2006/main" count="92" uniqueCount="75">
  <si>
    <t>Отчёт о выполненных работах по многоквартирному жилому дому, расположенному по адресу: ул. Белкина, д.29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</si>
  <si>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</si>
  <si>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</si>
  <si>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</si>
  <si>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</si>
  <si>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</si>
  <si>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</si>
  <si>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</si>
  <si>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</si>
  <si>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t>кв.м</t>
  </si>
  <si>
    <t>1.2 Завоз пескасоляной смеси</t>
  </si>
  <si>
    <t>куб.м</t>
  </si>
  <si>
    <t>Кв.м</t>
  </si>
  <si>
    <t>Шт. 4 раза в год</t>
  </si>
  <si>
    <t>Шт. 2 раз в год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</si>
  <si>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</si>
  <si>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</si>
  <si>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</si>
  <si>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</si>
  <si>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</si>
  <si>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</si>
  <si>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</si>
  <si>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</si>
  <si>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</si>
  <si>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31.12.2020 г.</t>
  </si>
  <si>
    <t>Площадь дома 1525,2 кв. м, тариф 19,55 руб.с кв.м.</t>
  </si>
  <si>
    <t>Общий долг по дому за ЖКУ на 01.01.2020 г., в т.ч.:</t>
  </si>
  <si>
    <t>1.2 Механизированная уборка территории</t>
  </si>
  <si>
    <t xml:space="preserve">3. Дезинфекция </t>
  </si>
  <si>
    <t>кв.м.</t>
  </si>
  <si>
    <t>0,07               0,48</t>
  </si>
  <si>
    <t>Остаток на лицевом счёте дома на 01.01.2021г.</t>
  </si>
  <si>
    <t>Общий долг по дому за ЖКУ на 01.01.2021г., в т.ч.: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</si>
  <si>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</si>
  <si>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</si>
  <si>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</si>
  <si>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</si>
  <si>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ед.измерения</t>
  </si>
  <si>
    <t>цена за ед. работ, руб.</t>
  </si>
  <si>
    <t>итого, руб.</t>
  </si>
  <si>
    <t>шт.</t>
  </si>
  <si>
    <t>промывка системы ц/о</t>
  </si>
  <si>
    <t>0,96 (1000 куб.м. здания)</t>
  </si>
  <si>
    <t>гидравлическое испытание системы ц/о</t>
  </si>
  <si>
    <t>960 м</t>
  </si>
  <si>
    <t xml:space="preserve">регулировка системы ц/о </t>
  </si>
  <si>
    <t>содержание и текущий ремонт конструктивных элементов</t>
  </si>
  <si>
    <t>объем, ед. измер</t>
  </si>
  <si>
    <t>фасад</t>
  </si>
  <si>
    <t>Изготовление и установка светового аншлага</t>
  </si>
  <si>
    <t>уборка мусора</t>
  </si>
  <si>
    <t>подвал</t>
  </si>
  <si>
    <t>ремонт кровли</t>
  </si>
  <si>
    <t>кв.9</t>
  </si>
  <si>
    <t>ремонт водостока</t>
  </si>
  <si>
    <t>м</t>
  </si>
  <si>
    <t>под.1-3</t>
  </si>
  <si>
    <t>покраска двери</t>
  </si>
  <si>
    <t>под.1-3,  Тех.подп.</t>
  </si>
  <si>
    <t>6.3 Устранение завалов кв. 15,22</t>
  </si>
  <si>
    <t>4.  Содержание и текущий ремонт инженерных коммуникаций</t>
  </si>
  <si>
    <t>5. Содержание и текущий ремонт конструктивных элементов</t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</si>
  <si>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</si>
  <si>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</si>
  <si>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</si>
  <si>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t>1,4 Очистка кровли от наледи</t>
  </si>
  <si>
    <t xml:space="preserve">кв.м. </t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</si>
  <si>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</si>
  <si>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</si>
  <si>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106,76       732,1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</si>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</sst>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14" xfId="0" applyFont="1" applyBorder="1"/>
    <xf numFmtId="2" fontId="3" fillId="0" borderId="14" xfId="0" applyNumberFormat="1" applyFont="1" applyBorder="1"/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Fill="1" applyBorder="1"/>
    <xf numFmtId="2" fontId="3" fillId="0" borderId="14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0" fillId="0" borderId="14" xfId="0" applyFont="1" applyBorder="1"/>
    <xf numFmtId="0" fontId="0" fillId="0" borderId="0" xfId="0" applyFont="1"/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2" fontId="3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opLeftCell="A4" workbookViewId="0">
      <selection activeCell="G25" sqref="G25"/>
    </sheetView>
  </sheetViews>
  <sheetFormatPr defaultRowHeight="15"/>
  <cols>
    <col min="1" max="1" width="23.7109375" customWidth="1"/>
    <col min="2" max="2" width="18.7109375" customWidth="1"/>
    <col min="3" max="3" width="11.5703125" customWidth="1"/>
    <col min="4" max="4" width="12" customWidth="1"/>
    <col min="5" max="5" width="9.85546875" customWidth="1"/>
    <col min="6" max="6" width="11.5703125" customWidth="1"/>
    <col min="7" max="7" width="12.7109375" customWidth="1"/>
  </cols>
  <sheetData>
    <row r="1" spans="1:7" ht="31.5" customHeight="1">
      <c r="A1" s="33" t="s">
        <v>0</v>
      </c>
      <c r="B1" s="33"/>
      <c r="C1" s="33"/>
      <c r="D1" s="33"/>
      <c r="E1" s="33"/>
      <c r="F1" s="33"/>
      <c r="G1" s="33"/>
    </row>
    <row r="2" spans="1:7">
      <c r="A2" s="33" t="s">
        <v>1</v>
      </c>
      <c r="B2" s="33"/>
      <c r="C2" s="33"/>
      <c r="D2" s="33"/>
      <c r="E2" s="33"/>
      <c r="F2" s="33"/>
      <c r="G2" s="33"/>
    </row>
    <row r="3" spans="1:7">
      <c r="A3" s="1"/>
      <c r="B3" s="33" t="s">
        <v>24</v>
      </c>
      <c r="C3" s="33"/>
      <c r="D3" s="33"/>
      <c r="E3" s="33"/>
      <c r="F3" s="33"/>
    </row>
    <row r="4" spans="1:7">
      <c r="A4" s="34" t="s">
        <v>25</v>
      </c>
      <c r="B4" s="34"/>
      <c r="C4" s="34"/>
      <c r="D4" s="34"/>
      <c r="E4" s="34"/>
      <c r="F4" s="34"/>
    </row>
    <row r="5" spans="1:7" ht="15.75" thickBot="1">
      <c r="A5" s="35" t="s">
        <v>21</v>
      </c>
      <c r="B5" s="35"/>
      <c r="C5" s="2"/>
      <c r="D5" s="2"/>
      <c r="E5" s="2"/>
      <c r="F5" s="2"/>
      <c r="G5" s="3">
        <v>7364.49</v>
      </c>
    </row>
    <row r="6" spans="1:7" ht="15.75" thickBot="1">
      <c r="A6" s="35" t="s">
        <v>26</v>
      </c>
      <c r="B6" s="35"/>
      <c r="C6" s="2"/>
      <c r="D6" s="2"/>
      <c r="E6" s="2"/>
      <c r="F6" s="2"/>
      <c r="G6" s="4">
        <v>18502.47</v>
      </c>
    </row>
    <row r="7" spans="1:7" ht="6.75" customHeight="1">
      <c r="A7" s="36" t="s">
        <v>2</v>
      </c>
      <c r="B7" s="37"/>
      <c r="C7" s="30" t="s">
        <v>3</v>
      </c>
      <c r="D7" s="30" t="s">
        <v>4</v>
      </c>
      <c r="E7" s="30" t="s">
        <v>5</v>
      </c>
      <c r="F7" s="30" t="s">
        <v>6</v>
      </c>
      <c r="G7" s="30" t="s">
        <v>7</v>
      </c>
    </row>
    <row r="8" spans="1:7">
      <c r="A8" s="38"/>
      <c r="B8" s="39"/>
      <c r="C8" s="31"/>
      <c r="D8" s="31"/>
      <c r="E8" s="31"/>
      <c r="F8" s="31"/>
      <c r="G8" s="31"/>
    </row>
    <row r="9" spans="1:7" ht="15.75" thickBot="1">
      <c r="A9" s="40"/>
      <c r="B9" s="41"/>
      <c r="C9" s="32"/>
      <c r="D9" s="32"/>
      <c r="E9" s="32"/>
      <c r="F9" s="32"/>
      <c r="G9" s="32"/>
    </row>
    <row r="10" spans="1:7" ht="15.75" thickBot="1">
      <c r="A10" s="42" t="s">
        <v>8</v>
      </c>
      <c r="B10" s="43"/>
      <c r="C10" s="43"/>
      <c r="D10" s="43"/>
      <c r="E10" s="43"/>
      <c r="F10" s="43"/>
      <c r="G10" s="27"/>
    </row>
    <row r="11" spans="1:7" ht="1.5" customHeight="1" thickBot="1">
      <c r="A11" s="44" t="s">
        <v>70</v>
      </c>
      <c r="B11" s="44"/>
      <c r="C11" s="45" t="s">
        <v>9</v>
      </c>
      <c r="D11" s="45">
        <v>1525.2</v>
      </c>
      <c r="E11" s="45">
        <v>2</v>
      </c>
      <c r="F11" s="46">
        <f>D11*E11</f>
        <v>3050.4</v>
      </c>
      <c r="G11" s="48">
        <f>F11*12</f>
        <v>36604.800000000003</v>
      </c>
    </row>
    <row r="12" spans="1:7" ht="15.75" thickBot="1">
      <c r="A12" s="44"/>
      <c r="B12" s="44"/>
      <c r="C12" s="45"/>
      <c r="D12" s="45"/>
      <c r="E12" s="45"/>
      <c r="F12" s="46"/>
      <c r="G12" s="48"/>
    </row>
    <row r="13" spans="1:7" ht="15.75" thickBot="1">
      <c r="A13" s="44" t="s">
        <v>10</v>
      </c>
      <c r="B13" s="44"/>
      <c r="C13" s="5" t="s">
        <v>11</v>
      </c>
      <c r="D13" s="26">
        <v>4</v>
      </c>
      <c r="E13" s="5">
        <v>326.16000000000003</v>
      </c>
      <c r="F13" s="5">
        <v>1304.6400000000001</v>
      </c>
      <c r="G13" s="8">
        <v>1304.6400000000001</v>
      </c>
    </row>
    <row r="14" spans="1:7" ht="15.75" thickBot="1">
      <c r="A14" s="42" t="s">
        <v>27</v>
      </c>
      <c r="B14" s="50"/>
      <c r="C14" s="5" t="s">
        <v>9</v>
      </c>
      <c r="D14" s="5">
        <v>1525.2</v>
      </c>
      <c r="E14" s="5">
        <v>2.2999999999999998</v>
      </c>
      <c r="F14" s="6">
        <f>D14*E14</f>
        <v>3507.96</v>
      </c>
      <c r="G14" s="11">
        <v>3507.96</v>
      </c>
    </row>
    <row r="15" spans="1:7" ht="15.75" thickBot="1">
      <c r="A15" s="42" t="s">
        <v>65</v>
      </c>
      <c r="B15" s="50"/>
      <c r="C15" s="5" t="s">
        <v>66</v>
      </c>
      <c r="D15" s="26">
        <v>40</v>
      </c>
      <c r="E15" s="5">
        <v>100.64</v>
      </c>
      <c r="F15" s="5">
        <f>D15*E15</f>
        <v>4025.6</v>
      </c>
      <c r="G15" s="8">
        <v>4025.6</v>
      </c>
    </row>
    <row r="16" spans="1:7" ht="15.75" thickBot="1">
      <c r="A16" s="44" t="s">
        <v>71</v>
      </c>
      <c r="B16" s="44"/>
      <c r="C16" s="5" t="s">
        <v>12</v>
      </c>
      <c r="D16" s="5">
        <v>1525.2</v>
      </c>
      <c r="E16" s="5">
        <v>0.15</v>
      </c>
      <c r="F16" s="6">
        <f>D16*E16</f>
        <v>228.78</v>
      </c>
      <c r="G16" s="8">
        <f>F16*12</f>
        <v>2745.36</v>
      </c>
    </row>
    <row r="17" spans="1:7" ht="17.25" customHeight="1" thickBot="1">
      <c r="A17" s="51" t="s">
        <v>28</v>
      </c>
      <c r="B17" s="52"/>
      <c r="C17" s="5" t="s">
        <v>29</v>
      </c>
      <c r="D17" s="5">
        <v>11520</v>
      </c>
      <c r="E17" s="5">
        <v>2</v>
      </c>
      <c r="F17" s="6">
        <v>2</v>
      </c>
      <c r="G17" s="11">
        <f>D17*E17</f>
        <v>23040</v>
      </c>
    </row>
    <row r="18" spans="1:7" ht="25.5" customHeight="1" thickBot="1">
      <c r="A18" s="44" t="s">
        <v>60</v>
      </c>
      <c r="B18" s="44"/>
      <c r="C18" s="5"/>
      <c r="D18" s="5"/>
      <c r="E18" s="5"/>
      <c r="F18" s="6"/>
      <c r="G18" s="7">
        <v>54672.84</v>
      </c>
    </row>
    <row r="19" spans="1:7" ht="26.25" customHeight="1" thickBot="1">
      <c r="A19" s="44" t="s">
        <v>61</v>
      </c>
      <c r="B19" s="44"/>
      <c r="C19" s="5"/>
      <c r="D19" s="5"/>
      <c r="E19" s="5"/>
      <c r="F19" s="6"/>
      <c r="G19" s="8">
        <v>19394.98</v>
      </c>
    </row>
    <row r="20" spans="1:7" ht="15.75" thickBot="1">
      <c r="A20" s="44" t="s">
        <v>72</v>
      </c>
      <c r="B20" s="44"/>
      <c r="C20" s="44"/>
      <c r="D20" s="44"/>
      <c r="E20" s="44"/>
      <c r="F20" s="44"/>
      <c r="G20" s="8"/>
    </row>
    <row r="21" spans="1:7" ht="24" thickBot="1">
      <c r="A21" s="47" t="s">
        <v>62</v>
      </c>
      <c r="B21" s="47"/>
      <c r="C21" s="5" t="s">
        <v>13</v>
      </c>
      <c r="D21" s="5">
        <v>36</v>
      </c>
      <c r="E21" s="5">
        <v>27.58</v>
      </c>
      <c r="F21" s="6">
        <f>D21*E21</f>
        <v>992.87999999999988</v>
      </c>
      <c r="G21" s="8">
        <f>F21*4</f>
        <v>3971.5199999999995</v>
      </c>
    </row>
    <row r="22" spans="1:7" ht="24" thickBot="1">
      <c r="A22" s="47" t="s">
        <v>63</v>
      </c>
      <c r="B22" s="47"/>
      <c r="C22" s="5" t="s">
        <v>14</v>
      </c>
      <c r="D22" s="5">
        <v>36</v>
      </c>
      <c r="E22" s="5">
        <v>13.78</v>
      </c>
      <c r="F22" s="6">
        <f>D22*E22</f>
        <v>496.08</v>
      </c>
      <c r="G22" s="8">
        <f>F22*2</f>
        <v>992.16</v>
      </c>
    </row>
    <row r="23" spans="1:7" ht="16.5" customHeight="1" thickBot="1">
      <c r="A23" s="42" t="s">
        <v>59</v>
      </c>
      <c r="B23" s="50"/>
      <c r="C23" s="5" t="s">
        <v>40</v>
      </c>
      <c r="D23" s="5">
        <v>5</v>
      </c>
      <c r="E23" s="5">
        <v>1170.1199999999999</v>
      </c>
      <c r="F23" s="6">
        <f>D23*E23</f>
        <v>5850.5999999999995</v>
      </c>
      <c r="G23" s="8">
        <v>5850.6</v>
      </c>
    </row>
    <row r="24" spans="1:7" ht="25.5" customHeight="1" thickBot="1">
      <c r="A24" s="44" t="s">
        <v>64</v>
      </c>
      <c r="B24" s="44"/>
      <c r="C24" s="5" t="s">
        <v>15</v>
      </c>
      <c r="D24" s="9"/>
      <c r="E24" s="5"/>
      <c r="F24" s="6"/>
      <c r="G24" s="10">
        <v>19186.87</v>
      </c>
    </row>
    <row r="25" spans="1:7" ht="15.75" thickBot="1">
      <c r="A25" s="47" t="s">
        <v>73</v>
      </c>
      <c r="B25" s="47"/>
      <c r="C25" s="5" t="s">
        <v>16</v>
      </c>
      <c r="D25" s="5">
        <v>1525.2</v>
      </c>
      <c r="E25" s="5">
        <v>0.75</v>
      </c>
      <c r="F25" s="6">
        <f>D25*E25</f>
        <v>1143.9000000000001</v>
      </c>
      <c r="G25" s="8">
        <f>F25*12</f>
        <v>13726.800000000001</v>
      </c>
    </row>
    <row r="26" spans="1:7" ht="15.75" thickBot="1">
      <c r="A26" s="47" t="s">
        <v>74</v>
      </c>
      <c r="B26" s="47"/>
      <c r="C26" s="5" t="s">
        <v>12</v>
      </c>
      <c r="D26" s="5">
        <v>1525.2</v>
      </c>
      <c r="E26" s="5">
        <v>1.1000000000000001</v>
      </c>
      <c r="F26" s="6">
        <f>D26*E26</f>
        <v>1677.7200000000003</v>
      </c>
      <c r="G26" s="8">
        <f>F26*12</f>
        <v>20132.640000000003</v>
      </c>
    </row>
    <row r="27" spans="1:7" ht="15.75" thickBot="1">
      <c r="A27" s="47" t="s">
        <v>67</v>
      </c>
      <c r="B27" s="47"/>
      <c r="C27" s="5" t="s">
        <v>17</v>
      </c>
      <c r="D27" s="5">
        <v>1525.2</v>
      </c>
      <c r="E27" s="6">
        <v>4.12</v>
      </c>
      <c r="F27" s="6">
        <f>D27*E27</f>
        <v>6283.8240000000005</v>
      </c>
      <c r="G27" s="11">
        <f>F27*12</f>
        <v>75405.888000000006</v>
      </c>
    </row>
    <row r="28" spans="1:7" ht="71.25" customHeight="1" thickBot="1">
      <c r="A28" s="42" t="s">
        <v>68</v>
      </c>
      <c r="B28" s="50"/>
      <c r="C28" s="12" t="s">
        <v>17</v>
      </c>
      <c r="D28" s="5">
        <v>1525.2</v>
      </c>
      <c r="E28" s="13" t="s">
        <v>30</v>
      </c>
      <c r="F28" s="14" t="s">
        <v>69</v>
      </c>
      <c r="G28" s="15">
        <v>39589.49</v>
      </c>
    </row>
    <row r="29" spans="1:7" ht="15.75" thickBot="1">
      <c r="A29" s="53" t="s">
        <v>18</v>
      </c>
      <c r="B29" s="54"/>
      <c r="C29" s="5"/>
      <c r="D29" s="9"/>
      <c r="E29" s="5"/>
      <c r="F29" s="5"/>
      <c r="G29" s="8">
        <f>SUM(G11:G28)</f>
        <v>324152.14799999999</v>
      </c>
    </row>
    <row r="30" spans="1:7" ht="27.75" customHeight="1" thickBot="1">
      <c r="A30" s="52" t="s">
        <v>19</v>
      </c>
      <c r="B30" s="47"/>
      <c r="C30" s="5" t="s">
        <v>9</v>
      </c>
      <c r="D30" s="5">
        <v>1525.2</v>
      </c>
      <c r="E30" s="5">
        <v>19.55</v>
      </c>
      <c r="F30" s="16">
        <f>D30*E30</f>
        <v>29817.660000000003</v>
      </c>
      <c r="G30" s="8">
        <f>F30*12</f>
        <v>357811.92000000004</v>
      </c>
    </row>
    <row r="31" spans="1:7" ht="15.75" thickBot="1">
      <c r="A31" s="52" t="s">
        <v>20</v>
      </c>
      <c r="B31" s="47"/>
      <c r="C31" s="5"/>
      <c r="D31" s="9"/>
      <c r="E31" s="5"/>
      <c r="F31" s="5">
        <v>0</v>
      </c>
      <c r="G31" s="28"/>
    </row>
    <row r="32" spans="1:7" ht="15.75" thickBot="1">
      <c r="A32" s="44" t="s">
        <v>31</v>
      </c>
      <c r="B32" s="44"/>
      <c r="C32" s="5"/>
      <c r="D32" s="9"/>
      <c r="E32" s="5"/>
      <c r="F32" s="6">
        <f>G30-G29</f>
        <v>33659.772000000055</v>
      </c>
      <c r="G32" s="29"/>
    </row>
    <row r="33" spans="1:7" ht="15.75" thickBot="1">
      <c r="A33" s="55" t="s">
        <v>32</v>
      </c>
      <c r="B33" s="55"/>
      <c r="C33" s="17"/>
      <c r="D33" s="18"/>
      <c r="E33" s="12"/>
      <c r="F33" s="4">
        <v>77442.47</v>
      </c>
      <c r="G33" s="29"/>
    </row>
    <row r="34" spans="1:7" ht="15.75" thickBot="1">
      <c r="A34" s="49" t="s">
        <v>22</v>
      </c>
      <c r="B34" s="49"/>
      <c r="C34" s="17"/>
      <c r="D34" s="18"/>
      <c r="E34" s="17"/>
      <c r="F34" s="19">
        <v>77442.47</v>
      </c>
      <c r="G34" s="29"/>
    </row>
    <row r="37" spans="1:7">
      <c r="A37" t="s">
        <v>23</v>
      </c>
    </row>
  </sheetData>
  <mergeCells count="41">
    <mergeCell ref="A34:B34"/>
    <mergeCell ref="A14:B14"/>
    <mergeCell ref="A17:B17"/>
    <mergeCell ref="A23:B23"/>
    <mergeCell ref="A15:B15"/>
    <mergeCell ref="A28:B28"/>
    <mergeCell ref="A29:B29"/>
    <mergeCell ref="A30:B30"/>
    <mergeCell ref="A31:B31"/>
    <mergeCell ref="A32:B32"/>
    <mergeCell ref="A33:B33"/>
    <mergeCell ref="A21:B21"/>
    <mergeCell ref="A22:B22"/>
    <mergeCell ref="A24:B24"/>
    <mergeCell ref="A25:B25"/>
    <mergeCell ref="A26:B26"/>
    <mergeCell ref="A27:B27"/>
    <mergeCell ref="G11:G12"/>
    <mergeCell ref="A13:B13"/>
    <mergeCell ref="A16:B16"/>
    <mergeCell ref="A18:B18"/>
    <mergeCell ref="A19:B19"/>
    <mergeCell ref="A20:F20"/>
    <mergeCell ref="A10:F10"/>
    <mergeCell ref="A11:B12"/>
    <mergeCell ref="C11:C12"/>
    <mergeCell ref="D11:D12"/>
    <mergeCell ref="E11:E12"/>
    <mergeCell ref="F11:F12"/>
    <mergeCell ref="G7:G9"/>
    <mergeCell ref="A1:G1"/>
    <mergeCell ref="A2:G2"/>
    <mergeCell ref="B3:F3"/>
    <mergeCell ref="A4:F4"/>
    <mergeCell ref="A5:B5"/>
    <mergeCell ref="A6:B6"/>
    <mergeCell ref="A7:B9"/>
    <mergeCell ref="C7:C9"/>
    <mergeCell ref="D7:D9"/>
    <mergeCell ref="E7:E9"/>
    <mergeCell ref="F7:F9"/>
  </mergeCells>
  <pageMargins left="0.17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G9" sqref="G9:G14"/>
    </sheetView>
  </sheetViews>
  <sheetFormatPr defaultRowHeight="15"/>
  <cols>
    <col min="1" max="1" width="4.140625" customWidth="1"/>
    <col min="2" max="2" width="11.7109375" customWidth="1"/>
    <col min="3" max="3" width="30.5703125" customWidth="1"/>
    <col min="4" max="4" width="11" customWidth="1"/>
    <col min="5" max="5" width="12.140625" customWidth="1"/>
    <col min="6" max="6" width="11" customWidth="1"/>
    <col min="7" max="7" width="11.5703125" customWidth="1"/>
  </cols>
  <sheetData>
    <row r="1" spans="1:7">
      <c r="A1" s="56" t="s">
        <v>33</v>
      </c>
      <c r="B1" s="56"/>
      <c r="C1" s="56"/>
      <c r="D1" s="56"/>
      <c r="E1" s="56"/>
      <c r="F1" s="56"/>
      <c r="G1" s="56"/>
    </row>
    <row r="2" spans="1:7" ht="45">
      <c r="A2" s="20" t="s">
        <v>34</v>
      </c>
      <c r="B2" s="20" t="s">
        <v>35</v>
      </c>
      <c r="C2" s="21" t="s">
        <v>36</v>
      </c>
      <c r="D2" s="22" t="s">
        <v>37</v>
      </c>
      <c r="E2" s="20" t="s">
        <v>4</v>
      </c>
      <c r="F2" s="20" t="s">
        <v>38</v>
      </c>
      <c r="G2" s="20" t="s">
        <v>39</v>
      </c>
    </row>
    <row r="3" spans="1:7" ht="45">
      <c r="A3" s="21">
        <v>1</v>
      </c>
      <c r="B3" s="21" t="s">
        <v>56</v>
      </c>
      <c r="C3" s="21" t="s">
        <v>41</v>
      </c>
      <c r="D3" s="21"/>
      <c r="E3" s="22" t="s">
        <v>42</v>
      </c>
      <c r="F3" s="21">
        <v>10370.56</v>
      </c>
      <c r="G3" s="21">
        <v>9955.74</v>
      </c>
    </row>
    <row r="4" spans="1:7" ht="30">
      <c r="A4" s="21">
        <v>2</v>
      </c>
      <c r="B4" s="22" t="s">
        <v>58</v>
      </c>
      <c r="C4" s="22" t="s">
        <v>43</v>
      </c>
      <c r="D4" s="22"/>
      <c r="E4" s="21" t="s">
        <v>44</v>
      </c>
      <c r="F4" s="21">
        <v>44.5</v>
      </c>
      <c r="G4" s="21">
        <v>42720</v>
      </c>
    </row>
    <row r="5" spans="1:7">
      <c r="A5" s="21">
        <v>3</v>
      </c>
      <c r="B5" s="21" t="s">
        <v>56</v>
      </c>
      <c r="C5" s="21" t="s">
        <v>45</v>
      </c>
      <c r="D5" s="22" t="s">
        <v>40</v>
      </c>
      <c r="E5" s="21">
        <v>10</v>
      </c>
      <c r="F5" s="21">
        <v>199.71</v>
      </c>
      <c r="G5" s="21">
        <f>E5*F5</f>
        <v>1997.1000000000001</v>
      </c>
    </row>
    <row r="6" spans="1:7">
      <c r="A6" s="21"/>
      <c r="B6" s="21"/>
      <c r="C6" s="22"/>
      <c r="D6" s="22"/>
      <c r="E6" s="21"/>
      <c r="F6" s="21"/>
      <c r="G6" s="21">
        <f>SUM(G3:G5)</f>
        <v>54672.84</v>
      </c>
    </row>
    <row r="7" spans="1:7">
      <c r="A7" s="21" t="s">
        <v>46</v>
      </c>
      <c r="B7" s="21"/>
      <c r="C7" s="21"/>
      <c r="D7" s="21"/>
      <c r="E7" s="21"/>
      <c r="F7" s="21"/>
      <c r="G7" s="22"/>
    </row>
    <row r="8" spans="1:7" ht="45">
      <c r="A8" s="22" t="s">
        <v>34</v>
      </c>
      <c r="B8" s="22" t="s">
        <v>35</v>
      </c>
      <c r="C8" s="22" t="s">
        <v>36</v>
      </c>
      <c r="D8" s="22"/>
      <c r="E8" s="22" t="s">
        <v>47</v>
      </c>
      <c r="F8" s="22" t="s">
        <v>38</v>
      </c>
      <c r="G8" s="22" t="s">
        <v>39</v>
      </c>
    </row>
    <row r="9" spans="1:7" ht="30">
      <c r="A9" s="21">
        <v>1</v>
      </c>
      <c r="B9" s="21" t="s">
        <v>48</v>
      </c>
      <c r="C9" s="22" t="s">
        <v>49</v>
      </c>
      <c r="D9" s="21" t="s">
        <v>40</v>
      </c>
      <c r="E9" s="21">
        <v>1</v>
      </c>
      <c r="F9" s="21">
        <v>5514.71</v>
      </c>
      <c r="G9" s="21">
        <f t="shared" ref="G9" si="0">E9*F9</f>
        <v>5514.71</v>
      </c>
    </row>
    <row r="10" spans="1:7">
      <c r="A10" s="21">
        <v>2</v>
      </c>
      <c r="B10" s="21" t="s">
        <v>51</v>
      </c>
      <c r="C10" s="21" t="s">
        <v>50</v>
      </c>
      <c r="D10" s="21" t="s">
        <v>29</v>
      </c>
      <c r="E10" s="21">
        <v>20</v>
      </c>
      <c r="F10" s="21">
        <v>518.14</v>
      </c>
      <c r="G10">
        <f>E10*F10</f>
        <v>10362.799999999999</v>
      </c>
    </row>
    <row r="11" spans="1:7">
      <c r="A11" s="23">
        <v>3</v>
      </c>
      <c r="B11" s="21" t="s">
        <v>53</v>
      </c>
      <c r="C11" s="21" t="s">
        <v>52</v>
      </c>
      <c r="D11" s="21" t="s">
        <v>29</v>
      </c>
      <c r="E11" s="21">
        <v>4</v>
      </c>
      <c r="F11" s="21">
        <v>638.66999999999996</v>
      </c>
      <c r="G11" s="21">
        <f>E11*F11</f>
        <v>2554.6799999999998</v>
      </c>
    </row>
    <row r="12" spans="1:7">
      <c r="A12" s="25">
        <v>4</v>
      </c>
      <c r="B12" s="21"/>
      <c r="C12" s="21" t="s">
        <v>54</v>
      </c>
      <c r="D12" s="21" t="s">
        <v>55</v>
      </c>
      <c r="E12" s="21">
        <v>1</v>
      </c>
      <c r="F12" s="21">
        <v>335.55</v>
      </c>
      <c r="G12" s="21">
        <f>E12*F12</f>
        <v>335.55</v>
      </c>
    </row>
    <row r="13" spans="1:7">
      <c r="A13" s="21">
        <v>5</v>
      </c>
      <c r="B13" s="24" t="s">
        <v>56</v>
      </c>
      <c r="C13" s="21" t="s">
        <v>57</v>
      </c>
      <c r="D13" s="24" t="s">
        <v>40</v>
      </c>
      <c r="E13" s="21">
        <v>3</v>
      </c>
      <c r="F13" s="21">
        <v>209.08</v>
      </c>
      <c r="G13" s="21">
        <f t="shared" ref="G13" si="1">E13*F13</f>
        <v>627.24</v>
      </c>
    </row>
    <row r="14" spans="1:7">
      <c r="B14" s="21"/>
      <c r="C14" s="21"/>
      <c r="D14" s="21"/>
      <c r="E14" s="21"/>
      <c r="F14" s="21"/>
      <c r="G14" s="21">
        <f>SUM(G9:G13)</f>
        <v>19394.98</v>
      </c>
    </row>
  </sheetData>
  <mergeCells count="1">
    <mergeCell ref="A1:G1"/>
  </mergeCells>
  <pageMargins left="0.28999999999999998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2021-03-23T14:53:55Z</cp:lastPrinted>
  <dcterms:created xsi:type="dcterms:W3CDTF">2021-03-17T10:02:15Z</dcterms:created>
  <dcterms:modified xsi:type="dcterms:W3CDTF">2021-03-23T14:54:04Z</dcterms:modified>
</cp:coreProperties>
</file>