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F18" i="2" l="1"/>
  <c r="F12"/>
  <c r="G16" i="1"/>
  <c r="F28" l="1"/>
  <c r="G28" s="1"/>
  <c r="F25"/>
  <c r="G25" s="1"/>
  <c r="F24"/>
  <c r="G24" s="1"/>
  <c r="F23"/>
  <c r="G23" s="1"/>
  <c r="F21"/>
  <c r="G21" s="1"/>
  <c r="G20"/>
  <c r="F20"/>
  <c r="F15"/>
  <c r="G15" s="1"/>
  <c r="F13"/>
  <c r="G11"/>
  <c r="G27" l="1"/>
  <c r="F30" s="1"/>
</calcChain>
</file>

<file path=xl/sharedStrings.xml><?xml version="1.0" encoding="utf-8"?>
<sst xmlns="http://schemas.openxmlformats.org/spreadsheetml/2006/main" count="93" uniqueCount="78">
  <si>
    <t>Отчёт о выполненных работах по многоквартирному жилому дому, расположенному по адресу: ул. Машинистов, д. 3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</si>
  <si>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</si>
  <si>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</si>
  <si>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</si>
  <si>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</si>
  <si>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</si>
  <si>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</si>
  <si>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</si>
  <si>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</si>
  <si>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</si>
  <si>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</si>
  <si>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</si>
  <si>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</si>
  <si>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</si>
  <si>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</si>
  <si>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</si>
  <si>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</si>
  <si>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</si>
  <si>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</si>
  <si>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</si>
  <si>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</si>
  <si>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</si>
  <si>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</si>
  <si>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</si>
  <si>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</si>
  <si>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</si>
  <si>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>Общий долг по дому за ЖКУ на 01.01.2020г., в т.ч.:</t>
  </si>
  <si>
    <t xml:space="preserve">за содержание жилья </t>
  </si>
  <si>
    <t>за период с  01.01.2020 г. по 31.12.2020 г.</t>
  </si>
  <si>
    <t>Общий долг по дому за ЖКУ на 01.01.2020 г., в т.ч.:</t>
  </si>
  <si>
    <t xml:space="preserve">3. Дезинфекция </t>
  </si>
  <si>
    <t>0,11                0,75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</si>
  <si>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</si>
  <si>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</si>
  <si>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</si>
  <si>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</si>
  <si>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</si>
  <si>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</si>
  <si>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</si>
  <si>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под.1-2</t>
  </si>
  <si>
    <t>замена электролампочек</t>
  </si>
  <si>
    <t>промывка трубопровода системы центрального отопления</t>
  </si>
  <si>
    <t>0,572 (1000 куб.м. здания)</t>
  </si>
  <si>
    <t>гидравлическое испытание системы ц/о</t>
  </si>
  <si>
    <t>572 м</t>
  </si>
  <si>
    <t xml:space="preserve">регулировка системы ц/о </t>
  </si>
  <si>
    <t>под.1</t>
  </si>
  <si>
    <t>Ревизия ВРУ</t>
  </si>
  <si>
    <t>1 шт.</t>
  </si>
  <si>
    <t>1шт.</t>
  </si>
  <si>
    <t>под.1 т/п</t>
  </si>
  <si>
    <t>содержание и текущий ремонт конструктивных элементов</t>
  </si>
  <si>
    <t>Итого, руб.</t>
  </si>
  <si>
    <t>замена трубы ц/о</t>
  </si>
  <si>
    <t>кв. 16</t>
  </si>
  <si>
    <t>1,5 п.м.</t>
  </si>
  <si>
    <t>5 шт.</t>
  </si>
  <si>
    <t>кронирование дерева</t>
  </si>
  <si>
    <t>удаление кустарников</t>
  </si>
  <si>
    <t>2м</t>
  </si>
  <si>
    <t>замена канализационной трубы</t>
  </si>
  <si>
    <t>2 п.м.</t>
  </si>
  <si>
    <t>замена отвода на канализации</t>
  </si>
  <si>
    <t>замена муфты на канализации</t>
  </si>
  <si>
    <t>9шт.</t>
  </si>
  <si>
    <t>Площадь дома 965,1 кв. м, тариф 16,17 руб.с кв.м.</t>
  </si>
  <si>
    <t>106,16           723,83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</si>
  <si>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</si>
  <si>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</si>
  <si>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</si>
  <si>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</si>
  <si>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</si>
  <si>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</si>
  <si>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</si>
  <si>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</si>
  <si>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</si>
  <si>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</si>
  <si>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Директор                                                                                                      Г.М.Бочарова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</si>
</sst>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11" workbookViewId="0">
      <selection activeCell="I26" sqref="I26:J26"/>
    </sheetView>
  </sheetViews>
  <sheetFormatPr defaultRowHeight="15"/>
  <cols>
    <col min="1" max="2" width="19.140625" customWidth="1"/>
    <col min="3" max="3" width="11.7109375" customWidth="1"/>
    <col min="4" max="4" width="11.5703125" customWidth="1"/>
    <col min="5" max="5" width="11.140625" customWidth="1"/>
    <col min="6" max="6" width="12" customWidth="1"/>
    <col min="7" max="7" width="10.85546875" customWidth="1"/>
  </cols>
  <sheetData>
    <row r="1" spans="1:7" ht="30.75" customHeight="1">
      <c r="A1" s="27" t="s">
        <v>0</v>
      </c>
      <c r="B1" s="27"/>
      <c r="C1" s="27"/>
      <c r="D1" s="27"/>
      <c r="E1" s="27"/>
      <c r="F1" s="27"/>
      <c r="G1" s="27"/>
    </row>
    <row r="2" spans="1:7">
      <c r="A2" s="1"/>
      <c r="B2" s="27" t="s">
        <v>1</v>
      </c>
      <c r="C2" s="27"/>
      <c r="D2" s="27"/>
      <c r="E2" s="27"/>
      <c r="F2" s="27"/>
    </row>
    <row r="3" spans="1:7">
      <c r="A3" s="1"/>
      <c r="B3" s="27" t="s">
        <v>28</v>
      </c>
      <c r="C3" s="27"/>
      <c r="D3" s="27"/>
      <c r="E3" s="27"/>
      <c r="F3" s="27"/>
    </row>
    <row r="4" spans="1:7">
      <c r="A4" s="28" t="s">
        <v>65</v>
      </c>
      <c r="B4" s="28"/>
      <c r="C4" s="28"/>
      <c r="D4" s="28"/>
      <c r="E4" s="28"/>
      <c r="F4" s="28"/>
      <c r="G4" s="28"/>
    </row>
    <row r="5" spans="1:7" ht="15.75" thickBot="1">
      <c r="A5" s="26" t="s">
        <v>25</v>
      </c>
      <c r="B5" s="26"/>
      <c r="C5" s="2"/>
      <c r="D5" s="2"/>
      <c r="E5" s="2"/>
      <c r="F5" s="2"/>
      <c r="G5" s="3">
        <v>-50290.45</v>
      </c>
    </row>
    <row r="6" spans="1:7" ht="24" customHeight="1" thickBot="1">
      <c r="A6" s="26" t="s">
        <v>29</v>
      </c>
      <c r="B6" s="26"/>
      <c r="C6" s="2"/>
      <c r="D6" s="2"/>
      <c r="E6" s="2"/>
      <c r="F6" s="2"/>
      <c r="G6" s="4">
        <v>12107.12</v>
      </c>
    </row>
    <row r="7" spans="1:7" ht="3" customHeight="1">
      <c r="A7" s="30" t="s">
        <v>2</v>
      </c>
      <c r="B7" s="31"/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</row>
    <row r="8" spans="1:7">
      <c r="A8" s="32"/>
      <c r="B8" s="33"/>
      <c r="C8" s="37"/>
      <c r="D8" s="37"/>
      <c r="E8" s="37"/>
      <c r="F8" s="37"/>
      <c r="G8" s="37"/>
    </row>
    <row r="9" spans="1:7" ht="15.75" thickBot="1">
      <c r="A9" s="34"/>
      <c r="B9" s="35"/>
      <c r="C9" s="38"/>
      <c r="D9" s="38"/>
      <c r="E9" s="38"/>
      <c r="F9" s="38"/>
      <c r="G9" s="38"/>
    </row>
    <row r="10" spans="1:7" ht="15.75" thickBot="1">
      <c r="A10" s="39" t="s">
        <v>8</v>
      </c>
      <c r="B10" s="40"/>
      <c r="C10" s="40"/>
      <c r="D10" s="40"/>
      <c r="E10" s="40"/>
      <c r="F10" s="40"/>
      <c r="G10" s="5"/>
    </row>
    <row r="11" spans="1:7" ht="0.75" customHeight="1" thickBot="1">
      <c r="A11" s="41" t="s">
        <v>9</v>
      </c>
      <c r="B11" s="41"/>
      <c r="C11" s="42" t="s">
        <v>10</v>
      </c>
      <c r="D11" s="6">
        <v>639.79999999999995</v>
      </c>
      <c r="E11" s="42">
        <v>1.5</v>
      </c>
      <c r="F11" s="43">
        <f>D12*E11</f>
        <v>1447.65</v>
      </c>
      <c r="G11" s="29">
        <f>F11*12</f>
        <v>17371.800000000003</v>
      </c>
    </row>
    <row r="12" spans="1:7" ht="15.75" thickBot="1">
      <c r="A12" s="41"/>
      <c r="B12" s="41"/>
      <c r="C12" s="42"/>
      <c r="D12" s="6">
        <v>965.1</v>
      </c>
      <c r="E12" s="42"/>
      <c r="F12" s="43"/>
      <c r="G12" s="29"/>
    </row>
    <row r="13" spans="1:7" ht="15.75" thickBot="1">
      <c r="A13" s="39" t="s">
        <v>11</v>
      </c>
      <c r="B13" s="44"/>
      <c r="C13" s="6" t="s">
        <v>12</v>
      </c>
      <c r="D13" s="6">
        <v>965.1</v>
      </c>
      <c r="E13" s="6">
        <v>2.2999999999999998</v>
      </c>
      <c r="F13" s="7">
        <f>D13*E13</f>
        <v>2219.73</v>
      </c>
      <c r="G13" s="8">
        <v>1471.54</v>
      </c>
    </row>
    <row r="14" spans="1:7" ht="15.75" thickBot="1">
      <c r="A14" s="41" t="s">
        <v>13</v>
      </c>
      <c r="B14" s="41"/>
      <c r="C14" s="6" t="s">
        <v>14</v>
      </c>
      <c r="D14" s="9">
        <v>4</v>
      </c>
      <c r="E14" s="6">
        <v>686.07</v>
      </c>
      <c r="F14" s="6">
        <v>2744.28</v>
      </c>
      <c r="G14" s="10">
        <v>2744.28</v>
      </c>
    </row>
    <row r="15" spans="1:7" ht="15.75" thickBot="1">
      <c r="A15" s="41" t="s">
        <v>15</v>
      </c>
      <c r="B15" s="41"/>
      <c r="C15" s="6" t="s">
        <v>16</v>
      </c>
      <c r="D15" s="6">
        <v>965.1</v>
      </c>
      <c r="E15" s="6">
        <v>0.1</v>
      </c>
      <c r="F15" s="7">
        <f>D15*E15</f>
        <v>96.51</v>
      </c>
      <c r="G15" s="8">
        <f>F15*6</f>
        <v>579.06000000000006</v>
      </c>
    </row>
    <row r="16" spans="1:7" ht="18" customHeight="1" thickBot="1">
      <c r="A16" s="47" t="s">
        <v>30</v>
      </c>
      <c r="B16" s="48"/>
      <c r="C16" s="6" t="s">
        <v>12</v>
      </c>
      <c r="D16" s="6">
        <v>3408</v>
      </c>
      <c r="E16" s="6">
        <v>2</v>
      </c>
      <c r="F16" s="7">
        <v>2</v>
      </c>
      <c r="G16" s="8">
        <f>D16*E16</f>
        <v>6816</v>
      </c>
    </row>
    <row r="17" spans="1:7" ht="24.75" customHeight="1" thickBot="1">
      <c r="A17" s="41" t="s">
        <v>67</v>
      </c>
      <c r="B17" s="41"/>
      <c r="C17" s="6"/>
      <c r="D17" s="6"/>
      <c r="E17" s="6"/>
      <c r="F17" s="7"/>
      <c r="G17" s="11">
        <v>38421.379999999997</v>
      </c>
    </row>
    <row r="18" spans="1:7" ht="27.75" customHeight="1" thickBot="1">
      <c r="A18" s="41" t="s">
        <v>68</v>
      </c>
      <c r="B18" s="41"/>
      <c r="C18" s="6"/>
      <c r="D18" s="6"/>
      <c r="E18" s="6"/>
      <c r="F18" s="7"/>
      <c r="G18" s="10">
        <v>1559.05</v>
      </c>
    </row>
    <row r="19" spans="1:7" ht="15.75" thickBot="1">
      <c r="A19" s="41" t="s">
        <v>69</v>
      </c>
      <c r="B19" s="41"/>
      <c r="C19" s="41"/>
      <c r="D19" s="41"/>
      <c r="E19" s="41"/>
      <c r="F19" s="41"/>
      <c r="G19" s="10"/>
    </row>
    <row r="20" spans="1:7" ht="24" thickBot="1">
      <c r="A20" s="49" t="s">
        <v>70</v>
      </c>
      <c r="B20" s="49"/>
      <c r="C20" s="6" t="s">
        <v>17</v>
      </c>
      <c r="D20" s="6">
        <v>16</v>
      </c>
      <c r="E20" s="6">
        <v>27.58</v>
      </c>
      <c r="F20" s="7">
        <f>D20*E20</f>
        <v>441.28</v>
      </c>
      <c r="G20" s="10">
        <f>F20*4</f>
        <v>1765.12</v>
      </c>
    </row>
    <row r="21" spans="1:7" ht="24" thickBot="1">
      <c r="A21" s="49" t="s">
        <v>71</v>
      </c>
      <c r="B21" s="49"/>
      <c r="C21" s="6" t="s">
        <v>18</v>
      </c>
      <c r="D21" s="6">
        <v>16</v>
      </c>
      <c r="E21" s="6">
        <v>13.78</v>
      </c>
      <c r="F21" s="7">
        <f>D21*E21</f>
        <v>220.48</v>
      </c>
      <c r="G21" s="10">
        <f>F21*2</f>
        <v>440.96</v>
      </c>
    </row>
    <row r="22" spans="1:7" ht="26.25" customHeight="1" thickBot="1">
      <c r="A22" s="39" t="s">
        <v>72</v>
      </c>
      <c r="B22" s="44"/>
      <c r="C22" s="6" t="s">
        <v>19</v>
      </c>
      <c r="D22" s="12"/>
      <c r="E22" s="6"/>
      <c r="F22" s="7"/>
      <c r="G22" s="11">
        <v>10237.67</v>
      </c>
    </row>
    <row r="23" spans="1:7" ht="15.75" thickBot="1">
      <c r="A23" s="49" t="s">
        <v>73</v>
      </c>
      <c r="B23" s="49"/>
      <c r="C23" s="6" t="s">
        <v>20</v>
      </c>
      <c r="D23" s="6">
        <v>965.1</v>
      </c>
      <c r="E23" s="6">
        <v>0.75</v>
      </c>
      <c r="F23" s="7">
        <f>D23*E23</f>
        <v>723.82500000000005</v>
      </c>
      <c r="G23" s="10">
        <f>F23*12</f>
        <v>8685.9000000000015</v>
      </c>
    </row>
    <row r="24" spans="1:7" ht="15.75" thickBot="1">
      <c r="A24" s="49" t="s">
        <v>74</v>
      </c>
      <c r="B24" s="49"/>
      <c r="C24" s="6" t="s">
        <v>16</v>
      </c>
      <c r="D24" s="6">
        <v>965.1</v>
      </c>
      <c r="E24" s="6">
        <v>0.95</v>
      </c>
      <c r="F24" s="7">
        <f>D24*E24</f>
        <v>916.84500000000003</v>
      </c>
      <c r="G24" s="10">
        <f>F24*12</f>
        <v>11002.14</v>
      </c>
    </row>
    <row r="25" spans="1:7" ht="15.75" thickBot="1">
      <c r="A25" s="49" t="s">
        <v>75</v>
      </c>
      <c r="B25" s="49"/>
      <c r="C25" s="6" t="s">
        <v>21</v>
      </c>
      <c r="D25" s="6">
        <v>965.1</v>
      </c>
      <c r="E25" s="7">
        <v>3</v>
      </c>
      <c r="F25" s="7">
        <f>D25*E25</f>
        <v>2895.3</v>
      </c>
      <c r="G25" s="8">
        <f>F25*12</f>
        <v>34743.600000000006</v>
      </c>
    </row>
    <row r="26" spans="1:7" ht="69.75" customHeight="1" thickBot="1">
      <c r="A26" s="39" t="s">
        <v>76</v>
      </c>
      <c r="B26" s="44"/>
      <c r="C26" s="13"/>
      <c r="D26" s="6">
        <v>965.1</v>
      </c>
      <c r="E26" s="14" t="s">
        <v>31</v>
      </c>
      <c r="F26" s="15" t="s">
        <v>66</v>
      </c>
      <c r="G26" s="16">
        <v>20125.2</v>
      </c>
    </row>
    <row r="27" spans="1:7" ht="15.75" thickBot="1">
      <c r="A27" s="50" t="s">
        <v>22</v>
      </c>
      <c r="B27" s="51"/>
      <c r="C27" s="6"/>
      <c r="D27" s="12"/>
      <c r="E27" s="6"/>
      <c r="F27" s="6"/>
      <c r="G27" s="10">
        <f>SUM(G11:G26)</f>
        <v>155963.70000000001</v>
      </c>
    </row>
    <row r="28" spans="1:7" ht="25.5" customHeight="1" thickBot="1">
      <c r="A28" s="52" t="s">
        <v>23</v>
      </c>
      <c r="B28" s="53"/>
      <c r="C28" s="6" t="s">
        <v>10</v>
      </c>
      <c r="D28" s="6">
        <v>965.1</v>
      </c>
      <c r="E28" s="6">
        <v>16.170000000000002</v>
      </c>
      <c r="F28" s="17">
        <f>D28*E28</f>
        <v>15605.667000000001</v>
      </c>
      <c r="G28" s="10">
        <f>F28*12</f>
        <v>187268.00400000002</v>
      </c>
    </row>
    <row r="29" spans="1:7" ht="26.25" customHeight="1" thickBot="1">
      <c r="A29" s="48" t="s">
        <v>24</v>
      </c>
      <c r="B29" s="49"/>
      <c r="C29" s="6"/>
      <c r="D29" s="12"/>
      <c r="E29" s="6"/>
      <c r="F29" s="6">
        <v>0</v>
      </c>
      <c r="G29" s="18"/>
    </row>
    <row r="30" spans="1:7" ht="15.75" thickBot="1">
      <c r="A30" s="41" t="s">
        <v>25</v>
      </c>
      <c r="B30" s="41"/>
      <c r="C30" s="6"/>
      <c r="D30" s="12"/>
      <c r="E30" s="6"/>
      <c r="F30" s="7">
        <f>G28-(G27-G5)</f>
        <v>-18986.146000000008</v>
      </c>
    </row>
    <row r="31" spans="1:7" ht="15.75" thickBot="1">
      <c r="A31" s="45" t="s">
        <v>26</v>
      </c>
      <c r="B31" s="45"/>
      <c r="C31" s="19"/>
      <c r="D31" s="20"/>
      <c r="E31" s="13"/>
      <c r="F31" s="4">
        <v>12107.12</v>
      </c>
    </row>
    <row r="32" spans="1:7" ht="15.75" thickBot="1">
      <c r="A32" s="46" t="s">
        <v>27</v>
      </c>
      <c r="B32" s="46"/>
      <c r="C32" s="19"/>
      <c r="D32" s="20"/>
      <c r="E32" s="19"/>
      <c r="F32" s="21">
        <v>12107.12</v>
      </c>
    </row>
    <row r="35" spans="1:1">
      <c r="A35" t="s">
        <v>77</v>
      </c>
    </row>
  </sheetData>
  <mergeCells count="38">
    <mergeCell ref="A31:B31"/>
    <mergeCell ref="A32:B32"/>
    <mergeCell ref="A16:B16"/>
    <mergeCell ref="A25:B25"/>
    <mergeCell ref="A26:B26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19:F19"/>
    <mergeCell ref="A13:B13"/>
    <mergeCell ref="A14:B14"/>
    <mergeCell ref="A15:B15"/>
    <mergeCell ref="A17:B17"/>
    <mergeCell ref="A18:B18"/>
    <mergeCell ref="G11:G12"/>
    <mergeCell ref="A7:B9"/>
    <mergeCell ref="C7:C9"/>
    <mergeCell ref="D7:D9"/>
    <mergeCell ref="E7:E9"/>
    <mergeCell ref="F7:F9"/>
    <mergeCell ref="G7:G9"/>
    <mergeCell ref="A10:F10"/>
    <mergeCell ref="A11:B12"/>
    <mergeCell ref="C11:C12"/>
    <mergeCell ref="E11:E12"/>
    <mergeCell ref="F11:F12"/>
    <mergeCell ref="A6:B6"/>
    <mergeCell ref="A1:G1"/>
    <mergeCell ref="B2:F2"/>
    <mergeCell ref="B3:F3"/>
    <mergeCell ref="A4:G4"/>
    <mergeCell ref="A5:B5"/>
  </mergeCells>
  <pageMargins left="0.34" right="0.19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G15" sqref="G15"/>
    </sheetView>
  </sheetViews>
  <sheetFormatPr defaultRowHeight="15"/>
  <cols>
    <col min="1" max="1" width="4.7109375" customWidth="1"/>
    <col min="2" max="2" width="12.140625" customWidth="1"/>
    <col min="3" max="3" width="40" customWidth="1"/>
    <col min="4" max="4" width="11.7109375" customWidth="1"/>
    <col min="5" max="5" width="11.140625" customWidth="1"/>
    <col min="6" max="6" width="10.42578125" customWidth="1"/>
  </cols>
  <sheetData>
    <row r="1" spans="1:6">
      <c r="A1" s="54" t="s">
        <v>32</v>
      </c>
      <c r="B1" s="54"/>
      <c r="C1" s="54"/>
      <c r="D1" s="54"/>
      <c r="E1" s="54"/>
      <c r="F1" s="54"/>
    </row>
    <row r="2" spans="1:6" ht="45">
      <c r="A2" s="22" t="s">
        <v>33</v>
      </c>
      <c r="B2" s="22" t="s">
        <v>34</v>
      </c>
      <c r="C2" s="22" t="s">
        <v>35</v>
      </c>
      <c r="D2" s="22" t="s">
        <v>36</v>
      </c>
      <c r="E2" s="22" t="s">
        <v>37</v>
      </c>
      <c r="F2" s="22" t="s">
        <v>38</v>
      </c>
    </row>
    <row r="3" spans="1:6">
      <c r="A3" s="23">
        <v>1</v>
      </c>
      <c r="B3" s="23" t="s">
        <v>39</v>
      </c>
      <c r="C3" s="23" t="s">
        <v>40</v>
      </c>
      <c r="D3" s="23" t="s">
        <v>64</v>
      </c>
      <c r="E3" s="23">
        <v>148.83000000000001</v>
      </c>
      <c r="F3" s="23">
        <v>1339.47</v>
      </c>
    </row>
    <row r="4" spans="1:6" ht="45">
      <c r="A4" s="23">
        <v>2</v>
      </c>
      <c r="B4" s="23"/>
      <c r="C4" s="22" t="s">
        <v>41</v>
      </c>
      <c r="D4" s="22" t="s">
        <v>42</v>
      </c>
      <c r="E4" s="23">
        <v>10370.56</v>
      </c>
      <c r="F4" s="23">
        <v>5931.96</v>
      </c>
    </row>
    <row r="5" spans="1:6">
      <c r="A5" s="23">
        <v>3</v>
      </c>
      <c r="B5" s="23" t="s">
        <v>39</v>
      </c>
      <c r="C5" s="22" t="s">
        <v>43</v>
      </c>
      <c r="D5" s="23" t="s">
        <v>44</v>
      </c>
      <c r="E5" s="23">
        <v>44.5</v>
      </c>
      <c r="F5" s="23">
        <v>25454</v>
      </c>
    </row>
    <row r="6" spans="1:6">
      <c r="A6" s="23">
        <v>4</v>
      </c>
      <c r="B6" s="23" t="s">
        <v>39</v>
      </c>
      <c r="C6" s="23" t="s">
        <v>45</v>
      </c>
      <c r="D6" s="23" t="s">
        <v>56</v>
      </c>
      <c r="E6" s="23">
        <v>199.71</v>
      </c>
      <c r="F6" s="23">
        <v>998.55</v>
      </c>
    </row>
    <row r="7" spans="1:6">
      <c r="A7" s="23">
        <v>5</v>
      </c>
      <c r="B7" s="23" t="s">
        <v>46</v>
      </c>
      <c r="C7" s="23" t="s">
        <v>47</v>
      </c>
      <c r="D7" s="23" t="s">
        <v>48</v>
      </c>
      <c r="E7" s="23">
        <v>567.55999999999995</v>
      </c>
      <c r="F7" s="23">
        <v>567.55999999999995</v>
      </c>
    </row>
    <row r="8" spans="1:6">
      <c r="A8" s="23">
        <v>6</v>
      </c>
      <c r="B8" s="23" t="s">
        <v>46</v>
      </c>
      <c r="C8" s="23" t="s">
        <v>63</v>
      </c>
      <c r="D8" s="23" t="s">
        <v>49</v>
      </c>
      <c r="E8" s="23">
        <v>287.39999999999998</v>
      </c>
      <c r="F8" s="23">
        <v>287.39999999999998</v>
      </c>
    </row>
    <row r="9" spans="1:6">
      <c r="A9" s="23">
        <v>7</v>
      </c>
      <c r="B9" s="23" t="s">
        <v>54</v>
      </c>
      <c r="C9" s="22" t="s">
        <v>53</v>
      </c>
      <c r="D9" s="23" t="s">
        <v>55</v>
      </c>
      <c r="E9" s="23">
        <v>901.39</v>
      </c>
      <c r="F9" s="23">
        <v>1352.09</v>
      </c>
    </row>
    <row r="10" spans="1:6">
      <c r="A10" s="23">
        <v>8</v>
      </c>
      <c r="B10" s="23" t="s">
        <v>50</v>
      </c>
      <c r="C10" s="22" t="s">
        <v>62</v>
      </c>
      <c r="D10" s="23" t="s">
        <v>48</v>
      </c>
      <c r="E10" s="23">
        <v>763.47</v>
      </c>
      <c r="F10" s="23">
        <v>763.47</v>
      </c>
    </row>
    <row r="11" spans="1:6">
      <c r="A11" s="23">
        <v>9</v>
      </c>
      <c r="B11" s="23" t="s">
        <v>46</v>
      </c>
      <c r="C11" s="22" t="s">
        <v>60</v>
      </c>
      <c r="D11" s="23" t="s">
        <v>61</v>
      </c>
      <c r="E11" s="23">
        <v>863.44</v>
      </c>
      <c r="F11" s="23">
        <v>1726.88</v>
      </c>
    </row>
    <row r="12" spans="1:6">
      <c r="A12" s="23"/>
      <c r="B12" s="23"/>
      <c r="C12" s="23"/>
      <c r="D12" s="23"/>
      <c r="E12" s="23"/>
      <c r="F12" s="23">
        <f>SUM(F3:F11)</f>
        <v>38421.379999999997</v>
      </c>
    </row>
    <row r="14" spans="1:6">
      <c r="A14" s="55" t="s">
        <v>51</v>
      </c>
      <c r="B14" s="55"/>
      <c r="C14" s="55"/>
      <c r="D14" s="55"/>
      <c r="E14" s="55"/>
      <c r="F14" s="55"/>
    </row>
    <row r="15" spans="1:6" ht="45">
      <c r="A15" s="22" t="s">
        <v>33</v>
      </c>
      <c r="B15" s="22" t="s">
        <v>34</v>
      </c>
      <c r="C15" s="23" t="s">
        <v>35</v>
      </c>
      <c r="D15" s="24" t="s">
        <v>36</v>
      </c>
      <c r="E15" s="24" t="s">
        <v>37</v>
      </c>
      <c r="F15" s="22" t="s">
        <v>52</v>
      </c>
    </row>
    <row r="16" spans="1:6">
      <c r="A16" s="23">
        <v>1</v>
      </c>
      <c r="B16" s="23"/>
      <c r="C16" s="22" t="s">
        <v>57</v>
      </c>
      <c r="D16" s="23" t="s">
        <v>48</v>
      </c>
      <c r="E16" s="23">
        <v>831.81</v>
      </c>
      <c r="F16" s="23">
        <v>831.81</v>
      </c>
    </row>
    <row r="17" spans="1:6">
      <c r="A17" s="23">
        <v>2</v>
      </c>
      <c r="B17" s="23"/>
      <c r="C17" s="22" t="s">
        <v>58</v>
      </c>
      <c r="D17" s="25" t="s">
        <v>59</v>
      </c>
      <c r="E17" s="23">
        <v>363.62</v>
      </c>
      <c r="F17" s="23">
        <v>727.24</v>
      </c>
    </row>
    <row r="18" spans="1:6">
      <c r="A18" s="23"/>
      <c r="B18" s="23"/>
      <c r="C18" s="23"/>
      <c r="D18" s="23"/>
      <c r="E18" s="23"/>
      <c r="F18" s="23">
        <f>SUM(F16:F17)</f>
        <v>1559.05</v>
      </c>
    </row>
  </sheetData>
  <mergeCells count="2">
    <mergeCell ref="A1:F1"/>
    <mergeCell ref="A14:F14"/>
  </mergeCells>
  <pageMargins left="0.7" right="0.3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2021-03-22T11:11:10Z</cp:lastPrinted>
  <dcterms:created xsi:type="dcterms:W3CDTF">2021-03-15T13:20:36Z</dcterms:created>
  <dcterms:modified xsi:type="dcterms:W3CDTF">2021-03-22T11:11:13Z</dcterms:modified>
</cp:coreProperties>
</file>