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22"/>
  <c r="F14" i="2" l="1"/>
  <c r="F18"/>
  <c r="G16" i="1"/>
  <c r="F29" l="1"/>
  <c r="G29" s="1"/>
  <c r="F26"/>
  <c r="G26" s="1"/>
  <c r="F25"/>
  <c r="G25" s="1"/>
  <c r="F24"/>
  <c r="G24" s="1"/>
  <c r="F21"/>
  <c r="G21" s="1"/>
  <c r="F20"/>
  <c r="G20" s="1"/>
  <c r="F15"/>
  <c r="G15" s="1"/>
  <c r="F11"/>
  <c r="G11" s="1"/>
  <c r="G28" l="1"/>
  <c r="F31" s="1"/>
</calcChain>
</file>

<file path=xl/sharedStrings.xml><?xml version="1.0" encoding="utf-8"?>
<sst xmlns="http://schemas.openxmlformats.org/spreadsheetml/2006/main" count="99" uniqueCount="90">
  <si>
    <t>Отчёт о выполненных работах по многоквартирному жилому дому, расположенному по адресу: ул. Агеева, д.1а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</si>
  <si>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</si>
  <si>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</si>
  <si>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</si>
  <si>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</si>
  <si>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</si>
  <si>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</si>
  <si>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</si>
  <si>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</si>
  <si>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</si>
  <si>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</si>
  <si>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</si>
  <si>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</si>
  <si>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</si>
  <si>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</si>
  <si>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</si>
  <si>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</si>
  <si>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</si>
  <si>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шт.</t>
  </si>
  <si>
    <t> Кв.м</t>
  </si>
  <si>
    <t>м2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</si>
  <si>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</si>
  <si>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</si>
  <si>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</si>
  <si>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</si>
  <si>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</si>
  <si>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                              Бочарова Г.М.</t>
  </si>
  <si>
    <t>за период с  01.01.2020 г. по 31.12.2020 г.</t>
  </si>
  <si>
    <t>Общий долг по дому за ЖКУ на 01.01.2020 г., в т.ч.:</t>
  </si>
  <si>
    <t>Площадь дома 2545,2 кв. м, тариф 15,88 руб.с кв.м.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</si>
  <si>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</si>
  <si>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</si>
  <si>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</si>
  <si>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</si>
  <si>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</si>
  <si>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ед.работ, руб.</t>
  </si>
  <si>
    <t>Итого, руб.</t>
  </si>
  <si>
    <t xml:space="preserve">прочистка канализации </t>
  </si>
  <si>
    <t>замена муфты</t>
  </si>
  <si>
    <t>1 шт.</t>
  </si>
  <si>
    <t>замена тройника</t>
  </si>
  <si>
    <t>3 шт.</t>
  </si>
  <si>
    <t>содержание и текущий ремонт конструктивных элементов</t>
  </si>
  <si>
    <t>цена за ед. работ, руб.</t>
  </si>
  <si>
    <t>итого, руб.</t>
  </si>
  <si>
    <t>установка аншлага</t>
  </si>
  <si>
    <t xml:space="preserve">3. Дезинфекция </t>
  </si>
  <si>
    <t>кв.м.</t>
  </si>
  <si>
    <t>0,28                        0,6</t>
  </si>
  <si>
    <t>712,66   1527,12</t>
  </si>
  <si>
    <t>Остаток на лицевом счёте дома на 01.01.2021г.</t>
  </si>
  <si>
    <t>Общий долг по дому за ЖКУ на 01.01.2021г., в т.ч.:</t>
  </si>
  <si>
    <t>промывка трубопровода системы центрального отопления</t>
  </si>
  <si>
    <t>1,92 (1000 куб.м. здания)</t>
  </si>
  <si>
    <t>гидравлическое испытание системы ц/о</t>
  </si>
  <si>
    <t>1920 м</t>
  </si>
  <si>
    <t>кв.25</t>
  </si>
  <si>
    <t>подвал</t>
  </si>
  <si>
    <t>замена задвижки ц/о д-100</t>
  </si>
  <si>
    <t xml:space="preserve">ликвидация воздушных пробок </t>
  </si>
  <si>
    <t>10 ст.</t>
  </si>
  <si>
    <t>под.1-4</t>
  </si>
  <si>
    <t>27 п.м.</t>
  </si>
  <si>
    <t>замена крана д-15 мм, д-20 мм ц/о</t>
  </si>
  <si>
    <t>кв.38, т/э, кв. 36,27,17</t>
  </si>
  <si>
    <t>11 шт.</t>
  </si>
  <si>
    <t>чердак, т/</t>
  </si>
  <si>
    <t>замена сгона ц/о д-25. д-15</t>
  </si>
  <si>
    <t>кв. 38 27,17,т/э</t>
  </si>
  <si>
    <t>15 шт.</t>
  </si>
  <si>
    <t>кв.17</t>
  </si>
  <si>
    <t>замена лампочек</t>
  </si>
  <si>
    <t>10 шт.</t>
  </si>
  <si>
    <t>под. 1-4</t>
  </si>
  <si>
    <t>замена трубы ц/о, х/в</t>
  </si>
  <si>
    <t>кв.38., т/э, кв.27,17,т/п</t>
  </si>
  <si>
    <t>31 п.м.</t>
  </si>
  <si>
    <t>фасад</t>
  </si>
  <si>
    <t>6.3 Устранение завалов кв.40</t>
  </si>
  <si>
    <t xml:space="preserve"> 1,3 Механизированная уборка территории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</si>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</sst>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/>
    <xf numFmtId="2" fontId="3" fillId="0" borderId="14" xfId="0" applyNumberFormat="1" applyFont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Fill="1" applyBorder="1"/>
    <xf numFmtId="2" fontId="3" fillId="0" borderId="14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vertical="center"/>
    </xf>
    <xf numFmtId="0" fontId="0" fillId="0" borderId="14" xfId="0" applyFont="1" applyBorder="1"/>
    <xf numFmtId="0" fontId="0" fillId="0" borderId="0" xfId="0" applyFont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7" workbookViewId="0">
      <selection activeCell="I27" sqref="I27"/>
    </sheetView>
  </sheetViews>
  <sheetFormatPr defaultRowHeight="15"/>
  <cols>
    <col min="1" max="1" width="22.28515625" customWidth="1"/>
    <col min="2" max="2" width="16.140625" customWidth="1"/>
    <col min="3" max="3" width="12.28515625" customWidth="1"/>
    <col min="4" max="5" width="10.5703125" customWidth="1"/>
    <col min="6" max="6" width="11.28515625" customWidth="1"/>
    <col min="7" max="7" width="11.7109375" customWidth="1"/>
  </cols>
  <sheetData>
    <row r="1" spans="1:7" ht="24.75" customHeight="1">
      <c r="A1" s="53" t="s">
        <v>0</v>
      </c>
      <c r="B1" s="53"/>
      <c r="C1" s="53"/>
      <c r="D1" s="53"/>
      <c r="E1" s="53"/>
      <c r="F1" s="53"/>
      <c r="G1" s="53"/>
    </row>
    <row r="2" spans="1:7">
      <c r="A2" s="1"/>
      <c r="B2" s="53" t="s">
        <v>1</v>
      </c>
      <c r="C2" s="53"/>
      <c r="D2" s="53"/>
      <c r="E2" s="53"/>
      <c r="F2" s="53"/>
    </row>
    <row r="3" spans="1:7">
      <c r="A3" s="1"/>
      <c r="B3" s="53" t="s">
        <v>27</v>
      </c>
      <c r="C3" s="53"/>
      <c r="D3" s="53"/>
      <c r="E3" s="53"/>
      <c r="F3" s="53"/>
    </row>
    <row r="4" spans="1:7">
      <c r="A4" s="54" t="s">
        <v>29</v>
      </c>
      <c r="B4" s="54"/>
      <c r="C4" s="54"/>
      <c r="D4" s="54"/>
      <c r="E4" s="54"/>
      <c r="F4" s="54"/>
    </row>
    <row r="5" spans="1:7" ht="15.75" thickBot="1">
      <c r="A5" s="49" t="s">
        <v>24</v>
      </c>
      <c r="B5" s="49"/>
      <c r="C5" s="2"/>
      <c r="D5" s="2"/>
      <c r="E5" s="2"/>
      <c r="F5" s="2"/>
      <c r="G5" s="3">
        <v>15104.26</v>
      </c>
    </row>
    <row r="6" spans="1:7" ht="26.25" customHeight="1" thickBot="1">
      <c r="A6" s="49" t="s">
        <v>28</v>
      </c>
      <c r="B6" s="49"/>
      <c r="C6" s="2"/>
      <c r="D6" s="2"/>
      <c r="E6" s="2"/>
      <c r="F6" s="2"/>
      <c r="G6" s="4">
        <v>33799.49</v>
      </c>
    </row>
    <row r="7" spans="1:7" ht="3" customHeight="1">
      <c r="A7" s="55" t="s">
        <v>2</v>
      </c>
      <c r="B7" s="56"/>
      <c r="C7" s="50" t="s">
        <v>3</v>
      </c>
      <c r="D7" s="50" t="s">
        <v>4</v>
      </c>
      <c r="E7" s="50" t="s">
        <v>5</v>
      </c>
      <c r="F7" s="50" t="s">
        <v>6</v>
      </c>
      <c r="G7" s="50" t="s">
        <v>7</v>
      </c>
    </row>
    <row r="8" spans="1:7" ht="6" customHeight="1">
      <c r="A8" s="57"/>
      <c r="B8" s="58"/>
      <c r="C8" s="51"/>
      <c r="D8" s="51"/>
      <c r="E8" s="51"/>
      <c r="F8" s="51"/>
      <c r="G8" s="51"/>
    </row>
    <row r="9" spans="1:7" ht="15.75" thickBot="1">
      <c r="A9" s="59"/>
      <c r="B9" s="60"/>
      <c r="C9" s="52"/>
      <c r="D9" s="52"/>
      <c r="E9" s="52"/>
      <c r="F9" s="52"/>
      <c r="G9" s="52"/>
    </row>
    <row r="10" spans="1:7" ht="15.75" thickBot="1">
      <c r="A10" s="41" t="s">
        <v>8</v>
      </c>
      <c r="B10" s="46"/>
      <c r="C10" s="46"/>
      <c r="D10" s="46"/>
      <c r="E10" s="46"/>
      <c r="F10" s="46"/>
      <c r="G10" s="5"/>
    </row>
    <row r="11" spans="1:7" ht="4.5" customHeight="1" thickBot="1">
      <c r="A11" s="39" t="s">
        <v>9</v>
      </c>
      <c r="B11" s="39"/>
      <c r="C11" s="47" t="s">
        <v>10</v>
      </c>
      <c r="D11" s="47">
        <v>2545.1999999999998</v>
      </c>
      <c r="E11" s="47">
        <v>1.8</v>
      </c>
      <c r="F11" s="48">
        <f>D11*E11</f>
        <v>4581.3599999999997</v>
      </c>
      <c r="G11" s="45">
        <f>F11*12</f>
        <v>54976.319999999992</v>
      </c>
    </row>
    <row r="12" spans="1:7" ht="13.5" customHeight="1" thickBot="1">
      <c r="A12" s="39"/>
      <c r="B12" s="39"/>
      <c r="C12" s="47"/>
      <c r="D12" s="47"/>
      <c r="E12" s="47"/>
      <c r="F12" s="48"/>
      <c r="G12" s="45"/>
    </row>
    <row r="13" spans="1:7" ht="15.75" thickBot="1">
      <c r="A13" s="39" t="s">
        <v>11</v>
      </c>
      <c r="B13" s="39"/>
      <c r="C13" s="6" t="s">
        <v>12</v>
      </c>
      <c r="D13" s="7">
        <v>4</v>
      </c>
      <c r="E13" s="6">
        <v>326.16000000000003</v>
      </c>
      <c r="F13" s="6">
        <v>1304.6400000000001</v>
      </c>
      <c r="G13" s="8">
        <v>1304.6400000000001</v>
      </c>
    </row>
    <row r="14" spans="1:7" ht="15.75" thickBot="1">
      <c r="A14" s="49" t="s">
        <v>79</v>
      </c>
      <c r="B14" s="49"/>
      <c r="C14" s="31" t="s">
        <v>10</v>
      </c>
      <c r="D14" s="31">
        <v>2545.1999999999998</v>
      </c>
      <c r="E14" s="31">
        <v>2.2999999999999998</v>
      </c>
      <c r="F14" s="32">
        <f>D14*E14</f>
        <v>5853.9599999999991</v>
      </c>
      <c r="G14" s="33">
        <v>5853.96</v>
      </c>
    </row>
    <row r="15" spans="1:7" ht="15" customHeight="1" thickBot="1">
      <c r="A15" s="39" t="s">
        <v>13</v>
      </c>
      <c r="B15" s="39"/>
      <c r="C15" s="6" t="s">
        <v>14</v>
      </c>
      <c r="D15" s="6">
        <v>2545.1999999999998</v>
      </c>
      <c r="E15" s="6">
        <v>0.15</v>
      </c>
      <c r="F15" s="9">
        <f>D15*E15</f>
        <v>381.78</v>
      </c>
      <c r="G15" s="8">
        <f>F15*12</f>
        <v>4581.3599999999997</v>
      </c>
    </row>
    <row r="16" spans="1:7" ht="16.5" customHeight="1" thickBot="1">
      <c r="A16" s="37" t="s">
        <v>46</v>
      </c>
      <c r="B16" s="38"/>
      <c r="C16" s="6" t="s">
        <v>47</v>
      </c>
      <c r="D16" s="6">
        <v>14400</v>
      </c>
      <c r="E16" s="6">
        <v>2</v>
      </c>
      <c r="F16" s="9">
        <v>2</v>
      </c>
      <c r="G16" s="13">
        <f>D16*E16</f>
        <v>28800</v>
      </c>
    </row>
    <row r="17" spans="1:7" ht="26.25" customHeight="1" thickBot="1">
      <c r="A17" s="39" t="s">
        <v>80</v>
      </c>
      <c r="B17" s="39"/>
      <c r="C17" s="6"/>
      <c r="D17" s="6"/>
      <c r="E17" s="6"/>
      <c r="F17" s="9"/>
      <c r="G17" s="10">
        <v>166011.14000000001</v>
      </c>
    </row>
    <row r="18" spans="1:7" ht="25.5" customHeight="1" thickBot="1">
      <c r="A18" s="39" t="s">
        <v>81</v>
      </c>
      <c r="B18" s="39"/>
      <c r="C18" s="6"/>
      <c r="D18" s="6"/>
      <c r="E18" s="6"/>
      <c r="F18" s="9"/>
      <c r="G18" s="8">
        <v>5514.71</v>
      </c>
    </row>
    <row r="19" spans="1:7" ht="15.75" thickBot="1">
      <c r="A19" s="39" t="s">
        <v>82</v>
      </c>
      <c r="B19" s="39"/>
      <c r="C19" s="39"/>
      <c r="D19" s="39"/>
      <c r="E19" s="39"/>
      <c r="F19" s="39"/>
      <c r="G19" s="8"/>
    </row>
    <row r="20" spans="1:7" ht="24" customHeight="1" thickBot="1">
      <c r="A20" s="40" t="s">
        <v>83</v>
      </c>
      <c r="B20" s="40"/>
      <c r="C20" s="6" t="s">
        <v>15</v>
      </c>
      <c r="D20" s="6">
        <v>52</v>
      </c>
      <c r="E20" s="6">
        <v>27.58</v>
      </c>
      <c r="F20" s="9">
        <f>D20*E20</f>
        <v>1434.1599999999999</v>
      </c>
      <c r="G20" s="8">
        <f>F20*4</f>
        <v>5736.6399999999994</v>
      </c>
    </row>
    <row r="21" spans="1:7" ht="15" customHeight="1" thickBot="1">
      <c r="A21" s="40" t="s">
        <v>84</v>
      </c>
      <c r="B21" s="40"/>
      <c r="C21" s="6" t="s">
        <v>16</v>
      </c>
      <c r="D21" s="6">
        <v>52</v>
      </c>
      <c r="E21" s="6">
        <v>13.78</v>
      </c>
      <c r="F21" s="9">
        <f>D21*E21</f>
        <v>716.56</v>
      </c>
      <c r="G21" s="8">
        <f>F21*2</f>
        <v>1433.12</v>
      </c>
    </row>
    <row r="22" spans="1:7" ht="18.75" customHeight="1" thickBot="1">
      <c r="A22" s="39" t="s">
        <v>78</v>
      </c>
      <c r="B22" s="39"/>
      <c r="C22" s="6" t="s">
        <v>18</v>
      </c>
      <c r="D22" s="6">
        <v>2</v>
      </c>
      <c r="E22" s="6">
        <v>1014.01</v>
      </c>
      <c r="F22" s="6">
        <f>D22*E22</f>
        <v>2028.02</v>
      </c>
      <c r="G22" s="8">
        <v>2028.02</v>
      </c>
    </row>
    <row r="23" spans="1:7" ht="31.5" customHeight="1" thickBot="1">
      <c r="A23" s="39" t="s">
        <v>85</v>
      </c>
      <c r="B23" s="39"/>
      <c r="C23" s="6" t="s">
        <v>17</v>
      </c>
      <c r="D23" s="11"/>
      <c r="E23" s="6"/>
      <c r="F23" s="9"/>
      <c r="G23" s="12">
        <v>26847.61</v>
      </c>
    </row>
    <row r="24" spans="1:7" ht="15.75" thickBot="1">
      <c r="A24" s="40" t="s">
        <v>86</v>
      </c>
      <c r="B24" s="40"/>
      <c r="C24" s="6" t="s">
        <v>19</v>
      </c>
      <c r="D24" s="6">
        <v>2545.1999999999998</v>
      </c>
      <c r="E24" s="6">
        <v>0.75</v>
      </c>
      <c r="F24" s="9">
        <f>D24*E24</f>
        <v>1908.8999999999999</v>
      </c>
      <c r="G24" s="8">
        <f>F24*12</f>
        <v>22906.799999999999</v>
      </c>
    </row>
    <row r="25" spans="1:7" ht="15.75" thickBot="1">
      <c r="A25" s="40" t="s">
        <v>87</v>
      </c>
      <c r="B25" s="40"/>
      <c r="C25" s="6" t="s">
        <v>14</v>
      </c>
      <c r="D25" s="6">
        <v>2545.1999999999998</v>
      </c>
      <c r="E25" s="6">
        <v>1.1000000000000001</v>
      </c>
      <c r="F25" s="9">
        <f>D25*E25</f>
        <v>2799.72</v>
      </c>
      <c r="G25" s="8">
        <f>F25*12</f>
        <v>33596.639999999999</v>
      </c>
    </row>
    <row r="26" spans="1:7" ht="16.5" customHeight="1" thickBot="1">
      <c r="A26" s="40" t="s">
        <v>88</v>
      </c>
      <c r="B26" s="40"/>
      <c r="C26" s="6" t="s">
        <v>20</v>
      </c>
      <c r="D26" s="6">
        <v>2545.1999999999998</v>
      </c>
      <c r="E26" s="9">
        <v>4.12</v>
      </c>
      <c r="F26" s="9">
        <f>D26*E26</f>
        <v>10486.224</v>
      </c>
      <c r="G26" s="13">
        <f>F26*12</f>
        <v>125834.68799999999</v>
      </c>
    </row>
    <row r="27" spans="1:7" ht="74.25" customHeight="1" thickBot="1">
      <c r="A27" s="41" t="s">
        <v>89</v>
      </c>
      <c r="B27" s="42"/>
      <c r="C27" s="14"/>
      <c r="D27" s="6">
        <v>2545.1999999999998</v>
      </c>
      <c r="E27" s="15" t="s">
        <v>48</v>
      </c>
      <c r="F27" s="16" t="s">
        <v>49</v>
      </c>
      <c r="G27" s="17">
        <v>56320.26</v>
      </c>
    </row>
    <row r="28" spans="1:7" ht="16.5" customHeight="1" thickBot="1">
      <c r="A28" s="43" t="s">
        <v>21</v>
      </c>
      <c r="B28" s="44"/>
      <c r="C28" s="6"/>
      <c r="D28" s="11"/>
      <c r="E28" s="6"/>
      <c r="F28" s="6"/>
      <c r="G28" s="8">
        <f>SUM(G11:G27)</f>
        <v>541745.90800000005</v>
      </c>
    </row>
    <row r="29" spans="1:7" ht="27.75" customHeight="1" thickBot="1">
      <c r="A29" s="38" t="s">
        <v>22</v>
      </c>
      <c r="B29" s="40"/>
      <c r="C29" s="7" t="s">
        <v>20</v>
      </c>
      <c r="D29" s="7">
        <v>2545.1999999999998</v>
      </c>
      <c r="E29" s="7">
        <v>15.88</v>
      </c>
      <c r="F29" s="18">
        <f>D29*E29</f>
        <v>40417.775999999998</v>
      </c>
      <c r="G29" s="19">
        <f>F29*12</f>
        <v>485013.31199999998</v>
      </c>
    </row>
    <row r="30" spans="1:7" ht="27" customHeight="1" thickBot="1">
      <c r="A30" s="38" t="s">
        <v>23</v>
      </c>
      <c r="B30" s="40"/>
      <c r="C30" s="6"/>
      <c r="D30" s="11"/>
      <c r="E30" s="6"/>
      <c r="F30" s="6">
        <v>0</v>
      </c>
      <c r="G30" s="20"/>
    </row>
    <row r="31" spans="1:7" ht="15.75" thickBot="1">
      <c r="A31" s="39" t="s">
        <v>50</v>
      </c>
      <c r="B31" s="39"/>
      <c r="C31" s="6"/>
      <c r="D31" s="11"/>
      <c r="E31" s="6"/>
      <c r="F31" s="9">
        <f>G29+G5-G28</f>
        <v>-41628.336000000068</v>
      </c>
      <c r="G31" s="21"/>
    </row>
    <row r="32" spans="1:7" ht="15.75" thickBot="1">
      <c r="A32" s="34" t="s">
        <v>51</v>
      </c>
      <c r="B32" s="34"/>
      <c r="C32" s="22"/>
      <c r="D32" s="23"/>
      <c r="E32" s="14"/>
      <c r="F32" s="4">
        <v>65238.7</v>
      </c>
      <c r="G32" s="21"/>
    </row>
    <row r="33" spans="1:7" ht="15.75" thickBot="1">
      <c r="A33" s="35" t="s">
        <v>25</v>
      </c>
      <c r="B33" s="35"/>
      <c r="C33" s="22"/>
      <c r="D33" s="23"/>
      <c r="E33" s="22"/>
      <c r="F33" s="24">
        <v>65238.7</v>
      </c>
      <c r="G33" s="21"/>
    </row>
    <row r="34" spans="1:7">
      <c r="A34" s="36"/>
      <c r="B34" s="36"/>
      <c r="C34" s="25"/>
      <c r="D34" s="26"/>
      <c r="E34" s="25"/>
      <c r="F34" s="25"/>
      <c r="G34" s="21"/>
    </row>
    <row r="35" spans="1:7">
      <c r="A35" t="s">
        <v>26</v>
      </c>
      <c r="B35" s="21"/>
      <c r="C35" s="21"/>
      <c r="D35" s="21"/>
      <c r="E35" s="21"/>
      <c r="F35" s="21"/>
    </row>
  </sheetData>
  <mergeCells count="41">
    <mergeCell ref="G7:G9"/>
    <mergeCell ref="A1:G1"/>
    <mergeCell ref="B2:F2"/>
    <mergeCell ref="B3:F3"/>
    <mergeCell ref="A4:F4"/>
    <mergeCell ref="A5:B5"/>
    <mergeCell ref="A6:B6"/>
    <mergeCell ref="A7:B9"/>
    <mergeCell ref="C7:C9"/>
    <mergeCell ref="D7:D9"/>
    <mergeCell ref="E7:E9"/>
    <mergeCell ref="F7:F9"/>
    <mergeCell ref="A19:F19"/>
    <mergeCell ref="A10:F10"/>
    <mergeCell ref="A11:B12"/>
    <mergeCell ref="C11:C12"/>
    <mergeCell ref="D11:D12"/>
    <mergeCell ref="E11:E12"/>
    <mergeCell ref="F11:F12"/>
    <mergeCell ref="A14:B14"/>
    <mergeCell ref="G11:G12"/>
    <mergeCell ref="A13:B13"/>
    <mergeCell ref="A15:B15"/>
    <mergeCell ref="A17:B17"/>
    <mergeCell ref="A18:B18"/>
    <mergeCell ref="A32:B32"/>
    <mergeCell ref="A33:B33"/>
    <mergeCell ref="A34:B34"/>
    <mergeCell ref="A16:B16"/>
    <mergeCell ref="A22:B22"/>
    <mergeCell ref="A26:B26"/>
    <mergeCell ref="A27:B27"/>
    <mergeCell ref="A28:B28"/>
    <mergeCell ref="A29:B29"/>
    <mergeCell ref="A30:B30"/>
    <mergeCell ref="A31:B31"/>
    <mergeCell ref="A20:B20"/>
    <mergeCell ref="A21:B21"/>
    <mergeCell ref="A23:B23"/>
    <mergeCell ref="A24:B24"/>
    <mergeCell ref="A25:B25"/>
  </mergeCells>
  <pageMargins left="0.51" right="0.2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10" workbookViewId="0">
      <selection activeCell="H22" sqref="H22"/>
    </sheetView>
  </sheetViews>
  <sheetFormatPr defaultRowHeight="15"/>
  <cols>
    <col min="1" max="1" width="4.7109375" customWidth="1"/>
    <col min="2" max="2" width="10.28515625" customWidth="1"/>
    <col min="3" max="3" width="33" customWidth="1"/>
    <col min="4" max="4" width="10.85546875" customWidth="1"/>
    <col min="5" max="5" width="10.5703125" customWidth="1"/>
    <col min="6" max="6" width="11.85546875" customWidth="1"/>
  </cols>
  <sheetData>
    <row r="1" spans="1:6">
      <c r="A1" s="61" t="s">
        <v>30</v>
      </c>
      <c r="B1" s="61"/>
      <c r="C1" s="61"/>
      <c r="D1" s="61"/>
      <c r="E1" s="61"/>
      <c r="F1" s="61"/>
    </row>
    <row r="2" spans="1:6" ht="45">
      <c r="A2" s="27" t="s">
        <v>31</v>
      </c>
      <c r="B2" s="27" t="s">
        <v>32</v>
      </c>
      <c r="C2" s="28" t="s">
        <v>33</v>
      </c>
      <c r="D2" s="27" t="s">
        <v>34</v>
      </c>
      <c r="E2" s="27" t="s">
        <v>35</v>
      </c>
      <c r="F2" s="27" t="s">
        <v>36</v>
      </c>
    </row>
    <row r="3" spans="1:6">
      <c r="A3" s="28">
        <v>1</v>
      </c>
      <c r="B3" s="28" t="s">
        <v>56</v>
      </c>
      <c r="C3" s="29" t="s">
        <v>37</v>
      </c>
      <c r="D3" s="28" t="s">
        <v>62</v>
      </c>
      <c r="E3" s="28">
        <v>444.14</v>
      </c>
      <c r="F3" s="28">
        <v>11991.78</v>
      </c>
    </row>
    <row r="4" spans="1:6" ht="60">
      <c r="A4" s="28">
        <v>2</v>
      </c>
      <c r="B4" s="29" t="s">
        <v>75</v>
      </c>
      <c r="C4" s="28" t="s">
        <v>74</v>
      </c>
      <c r="D4" s="28" t="s">
        <v>76</v>
      </c>
      <c r="E4" s="28">
        <v>901.39</v>
      </c>
      <c r="F4" s="28">
        <v>27943.09</v>
      </c>
    </row>
    <row r="5" spans="1:6">
      <c r="A5" s="28">
        <v>3</v>
      </c>
      <c r="B5" s="29" t="s">
        <v>57</v>
      </c>
      <c r="C5" s="28" t="s">
        <v>58</v>
      </c>
      <c r="D5" s="28" t="s">
        <v>39</v>
      </c>
      <c r="E5" s="28">
        <v>5233.08</v>
      </c>
      <c r="F5" s="28">
        <v>5233.08</v>
      </c>
    </row>
    <row r="6" spans="1:6" ht="30">
      <c r="A6" s="28">
        <v>4</v>
      </c>
      <c r="B6" s="29" t="s">
        <v>68</v>
      </c>
      <c r="C6" s="28" t="s">
        <v>38</v>
      </c>
      <c r="D6" s="28" t="s">
        <v>69</v>
      </c>
      <c r="E6" s="28">
        <v>287.39999999999998</v>
      </c>
      <c r="F6" s="28">
        <v>4311</v>
      </c>
    </row>
    <row r="7" spans="1:6" ht="45">
      <c r="A7" s="28">
        <v>5</v>
      </c>
      <c r="B7" s="30" t="s">
        <v>64</v>
      </c>
      <c r="C7" s="28" t="s">
        <v>63</v>
      </c>
      <c r="D7" s="28" t="s">
        <v>65</v>
      </c>
      <c r="E7" s="28">
        <v>524.24</v>
      </c>
      <c r="F7" s="28">
        <v>5766.64</v>
      </c>
    </row>
    <row r="8" spans="1:6">
      <c r="A8" s="28">
        <v>6</v>
      </c>
      <c r="B8" s="30" t="s">
        <v>70</v>
      </c>
      <c r="C8" s="28" t="s">
        <v>40</v>
      </c>
      <c r="D8" s="28" t="s">
        <v>39</v>
      </c>
      <c r="E8" s="28">
        <v>372.57</v>
      </c>
      <c r="F8" s="28">
        <v>372.57</v>
      </c>
    </row>
    <row r="9" spans="1:6">
      <c r="A9" s="28">
        <v>7</v>
      </c>
      <c r="B9" s="28" t="s">
        <v>61</v>
      </c>
      <c r="C9" s="28" t="s">
        <v>59</v>
      </c>
      <c r="D9" s="28" t="s">
        <v>60</v>
      </c>
      <c r="E9" s="28">
        <v>199.71</v>
      </c>
      <c r="F9" s="28">
        <v>1997.1</v>
      </c>
    </row>
    <row r="10" spans="1:6">
      <c r="A10" s="28">
        <v>8</v>
      </c>
      <c r="B10" s="28" t="s">
        <v>66</v>
      </c>
      <c r="C10" s="28" t="s">
        <v>67</v>
      </c>
      <c r="D10" s="28" t="s">
        <v>41</v>
      </c>
      <c r="E10" s="28">
        <v>518.70000000000005</v>
      </c>
      <c r="F10" s="28">
        <v>1556.1</v>
      </c>
    </row>
    <row r="11" spans="1:6" ht="45">
      <c r="A11" s="28">
        <v>9</v>
      </c>
      <c r="B11" s="28"/>
      <c r="C11" s="29" t="s">
        <v>52</v>
      </c>
      <c r="D11" s="29" t="s">
        <v>53</v>
      </c>
      <c r="E11" s="28">
        <v>10370.56</v>
      </c>
      <c r="F11" s="28">
        <v>19911.48</v>
      </c>
    </row>
    <row r="12" spans="1:6" ht="30">
      <c r="A12" s="28">
        <v>10</v>
      </c>
      <c r="B12" s="28"/>
      <c r="C12" s="29" t="s">
        <v>54</v>
      </c>
      <c r="D12" s="28" t="s">
        <v>55</v>
      </c>
      <c r="E12" s="28">
        <v>44.5</v>
      </c>
      <c r="F12" s="28">
        <v>85440</v>
      </c>
    </row>
    <row r="13" spans="1:6">
      <c r="A13" s="28">
        <v>11</v>
      </c>
      <c r="B13" s="28" t="s">
        <v>73</v>
      </c>
      <c r="C13" s="29" t="s">
        <v>71</v>
      </c>
      <c r="D13" s="28" t="s">
        <v>72</v>
      </c>
      <c r="E13" s="28">
        <v>148.83000000000001</v>
      </c>
      <c r="F13" s="28">
        <v>1488.3</v>
      </c>
    </row>
    <row r="14" spans="1:6">
      <c r="A14" s="28"/>
      <c r="B14" s="28"/>
      <c r="C14" s="29"/>
      <c r="D14" s="28"/>
      <c r="E14" s="28"/>
      <c r="F14" s="28">
        <f>SUM(F3:F13)</f>
        <v>166011.13999999998</v>
      </c>
    </row>
    <row r="15" spans="1:6">
      <c r="A15" s="62" t="s">
        <v>42</v>
      </c>
      <c r="B15" s="62"/>
      <c r="C15" s="62"/>
      <c r="D15" s="62"/>
      <c r="E15" s="62"/>
      <c r="F15" s="62"/>
    </row>
    <row r="16" spans="1:6" ht="45">
      <c r="A16" s="29" t="s">
        <v>31</v>
      </c>
      <c r="B16" s="29" t="s">
        <v>32</v>
      </c>
      <c r="C16" s="28" t="s">
        <v>33</v>
      </c>
      <c r="D16" s="27" t="s">
        <v>34</v>
      </c>
      <c r="E16" s="27" t="s">
        <v>43</v>
      </c>
      <c r="F16" s="29" t="s">
        <v>44</v>
      </c>
    </row>
    <row r="17" spans="1:6">
      <c r="A17" s="28">
        <v>1</v>
      </c>
      <c r="B17" s="28" t="s">
        <v>77</v>
      </c>
      <c r="C17" s="29" t="s">
        <v>45</v>
      </c>
      <c r="D17" s="28" t="s">
        <v>39</v>
      </c>
      <c r="E17" s="28">
        <v>5514.71</v>
      </c>
      <c r="F17" s="28">
        <v>5514.71</v>
      </c>
    </row>
    <row r="18" spans="1:6">
      <c r="A18" s="28"/>
      <c r="B18" s="28"/>
      <c r="C18" s="28"/>
      <c r="D18" s="28"/>
      <c r="E18" s="28"/>
      <c r="F18" s="28">
        <f>SUM(F17)</f>
        <v>5514.71</v>
      </c>
    </row>
  </sheetData>
  <mergeCells count="2">
    <mergeCell ref="A1:F1"/>
    <mergeCell ref="A15:F15"/>
  </mergeCells>
  <pageMargins left="0.23" right="0.21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2021-03-23T14:52:51Z</cp:lastPrinted>
  <dcterms:created xsi:type="dcterms:W3CDTF">2021-03-10T07:55:43Z</dcterms:created>
  <dcterms:modified xsi:type="dcterms:W3CDTF">2021-03-23T14:52:56Z</dcterms:modified>
</cp:coreProperties>
</file>