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8" i="1"/>
  <c r="F31" s="1"/>
  <c r="G17" i="2"/>
  <c r="G8"/>
  <c r="G7"/>
  <c r="G10"/>
  <c r="G11"/>
  <c r="G9"/>
  <c r="G13"/>
  <c r="G3"/>
  <c r="G4"/>
  <c r="G5"/>
  <c r="G6"/>
  <c r="G22"/>
  <c r="G21"/>
  <c r="G16"/>
  <c r="G15"/>
  <c r="G14"/>
  <c r="G12"/>
  <c r="G29" i="1"/>
  <c r="G26"/>
  <c r="G25"/>
  <c r="G24"/>
  <c r="G21"/>
  <c r="G20"/>
  <c r="G16"/>
  <c r="F14"/>
  <c r="G23" i="2" l="1"/>
  <c r="G15" i="1" l="1"/>
  <c r="F29"/>
  <c r="F26"/>
  <c r="F25"/>
  <c r="F24"/>
  <c r="F22"/>
  <c r="F21"/>
  <c r="F20"/>
  <c r="F15"/>
  <c r="F11"/>
  <c r="G11" s="1"/>
</calcChain>
</file>

<file path=xl/sharedStrings.xml><?xml version="1.0" encoding="utf-8"?>
<sst xmlns="http://schemas.openxmlformats.org/spreadsheetml/2006/main" count="116" uniqueCount="91">
  <si>
    <t>Отчёт о выполненных работах по многоквартирному жилому дому, расположенному по адресу: ул. Макаренко, д.8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</si>
  <si>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</si>
  <si>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</si>
  <si>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</si>
  <si>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</si>
  <si>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</si>
  <si>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</si>
  <si>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</si>
  <si>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</si>
  <si>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</si>
  <si>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</si>
  <si>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</si>
  <si>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</si>
  <si>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</si>
  <si>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</si>
  <si>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</si>
  <si>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шт.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</si>
  <si>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</si>
  <si>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</si>
  <si>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</si>
  <si>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</si>
  <si>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</si>
  <si>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</si>
  <si>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</si>
  <si>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</si>
  <si>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</si>
  <si>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01.01.2020 г. по 31.12.2020 г.</t>
  </si>
  <si>
    <t>Площадь дома 3051,7 кв. м, тариф 16,46 руб.с кв.м.</t>
  </si>
  <si>
    <t>Общий долг по дому за ЖКУ на 01.01.2020 г., в т.ч.:</t>
  </si>
  <si>
    <t>1.3 Механизированная уборка территории</t>
  </si>
  <si>
    <t>1.4 Завоз пескасоляной смеси</t>
  </si>
  <si>
    <t xml:space="preserve">3. Дезинфекция </t>
  </si>
  <si>
    <t>кв.м.</t>
  </si>
  <si>
    <t>0,07               0,8</t>
  </si>
  <si>
    <t>Остаток на лицевом счёте дома на 01.01.2021г.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</si>
  <si>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</si>
  <si>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</si>
  <si>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</si>
  <si>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</si>
  <si>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</si>
  <si>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</si>
  <si>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цена за ед. работ, руб.</t>
  </si>
  <si>
    <t>итого, руб.</t>
  </si>
  <si>
    <t>п.м.</t>
  </si>
  <si>
    <t>замена лампочек</t>
  </si>
  <si>
    <t>под.2 т/п</t>
  </si>
  <si>
    <t>промывка системы ц/о</t>
  </si>
  <si>
    <t>(1000 куб.м. здания)</t>
  </si>
  <si>
    <t>гидравлическое испытание системы ц/о</t>
  </si>
  <si>
    <t xml:space="preserve"> м</t>
  </si>
  <si>
    <t>под.3 т/п</t>
  </si>
  <si>
    <t>установка заглушек</t>
  </si>
  <si>
    <t>содержание и текущий ремонт конструктивных элементов</t>
  </si>
  <si>
    <t>объем, ед. измер</t>
  </si>
  <si>
    <t>цена за ед. работ,руб.</t>
  </si>
  <si>
    <t>чердак</t>
  </si>
  <si>
    <t>замена фитингов ц/о</t>
  </si>
  <si>
    <t>Ревизия электрощитовой</t>
  </si>
  <si>
    <t>кв.72,4</t>
  </si>
  <si>
    <t>замена крана ц/о, х/в</t>
  </si>
  <si>
    <t>чердак, кв 27</t>
  </si>
  <si>
    <t>устранение засора канализации</t>
  </si>
  <si>
    <t>под.1-4</t>
  </si>
  <si>
    <t>под.1-4,  Тех.подп.</t>
  </si>
  <si>
    <t>под. 1-4</t>
  </si>
  <si>
    <t xml:space="preserve">Ремонт электроитовой </t>
  </si>
  <si>
    <t>под.1</t>
  </si>
  <si>
    <t>Замена кабеля</t>
  </si>
  <si>
    <t xml:space="preserve">под.2 </t>
  </si>
  <si>
    <t>Замена патрона</t>
  </si>
  <si>
    <t>замена выключателя</t>
  </si>
  <si>
    <t>Навешивание замка</t>
  </si>
  <si>
    <t>под.2 чердак</t>
  </si>
  <si>
    <t xml:space="preserve">замена участка  канализационной трубы </t>
  </si>
  <si>
    <t>кв.21</t>
  </si>
  <si>
    <t>замена фасонины на водоотведении</t>
  </si>
  <si>
    <t>кв. 21</t>
  </si>
  <si>
    <t>Засыпка ямок</t>
  </si>
  <si>
    <t>придомовая терр.</t>
  </si>
  <si>
    <t>213,62   2441,36</t>
  </si>
  <si>
    <t>4.  Содержание и текущий ремонт инженерных коммуникаций</t>
  </si>
  <si>
    <t>5. Содержание и текущий ремонт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</si>
  <si>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</si>
  <si>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</si>
  <si>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</si>
  <si>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6.3 Устранение завалов кв.52,41,76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</si>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</sst>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Fill="1" applyBorder="1"/>
    <xf numFmtId="0" fontId="3" fillId="0" borderId="10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center" wrapText="1"/>
    </xf>
    <xf numFmtId="0" fontId="0" fillId="0" borderId="14" xfId="0" applyBorder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2" fontId="3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9" workbookViewId="0">
      <selection activeCell="K29" sqref="K29"/>
    </sheetView>
  </sheetViews>
  <sheetFormatPr defaultRowHeight="15"/>
  <cols>
    <col min="1" max="1" width="20.85546875" customWidth="1"/>
    <col min="2" max="2" width="18.85546875" customWidth="1"/>
    <col min="3" max="3" width="11.7109375" customWidth="1"/>
    <col min="4" max="4" width="10.85546875" customWidth="1"/>
    <col min="5" max="5" width="11.85546875" customWidth="1"/>
    <col min="6" max="6" width="11.5703125" customWidth="1"/>
    <col min="7" max="7" width="11.7109375" customWidth="1"/>
  </cols>
  <sheetData>
    <row r="1" spans="1:7" ht="34.5" customHeight="1">
      <c r="A1" s="31" t="s">
        <v>0</v>
      </c>
      <c r="B1" s="31"/>
      <c r="C1" s="31"/>
      <c r="D1" s="31"/>
      <c r="E1" s="31"/>
      <c r="F1" s="31"/>
      <c r="G1" s="31"/>
    </row>
    <row r="2" spans="1:7">
      <c r="A2" s="31" t="s">
        <v>1</v>
      </c>
      <c r="B2" s="31"/>
      <c r="C2" s="31"/>
      <c r="D2" s="31"/>
      <c r="E2" s="31"/>
      <c r="F2" s="31"/>
      <c r="G2" s="31"/>
    </row>
    <row r="3" spans="1:7">
      <c r="A3" s="1"/>
      <c r="B3" s="31" t="s">
        <v>26</v>
      </c>
      <c r="C3" s="31"/>
      <c r="D3" s="31"/>
      <c r="E3" s="31"/>
      <c r="F3" s="31"/>
    </row>
    <row r="4" spans="1:7">
      <c r="A4" s="32" t="s">
        <v>27</v>
      </c>
      <c r="B4" s="32"/>
      <c r="C4" s="32"/>
      <c r="D4" s="32"/>
      <c r="E4" s="32"/>
      <c r="F4" s="32"/>
    </row>
    <row r="5" spans="1:7" ht="15.75" thickBot="1">
      <c r="A5" s="33" t="s">
        <v>23</v>
      </c>
      <c r="B5" s="33"/>
      <c r="C5" s="2"/>
      <c r="D5" s="2"/>
      <c r="E5" s="2"/>
      <c r="F5" s="2"/>
      <c r="G5" s="3">
        <v>-48766.84</v>
      </c>
    </row>
    <row r="6" spans="1:7" ht="15.75" thickBot="1">
      <c r="A6" s="33" t="s">
        <v>28</v>
      </c>
      <c r="B6" s="33"/>
      <c r="C6" s="2"/>
      <c r="D6" s="2"/>
      <c r="E6" s="2"/>
      <c r="F6" s="2"/>
      <c r="G6" s="4">
        <v>51798.7</v>
      </c>
    </row>
    <row r="7" spans="1:7">
      <c r="A7" s="34" t="s">
        <v>2</v>
      </c>
      <c r="B7" s="35"/>
      <c r="C7" s="28" t="s">
        <v>3</v>
      </c>
      <c r="D7" s="28" t="s">
        <v>4</v>
      </c>
      <c r="E7" s="28" t="s">
        <v>5</v>
      </c>
      <c r="F7" s="28" t="s">
        <v>6</v>
      </c>
      <c r="G7" s="28" t="s">
        <v>7</v>
      </c>
    </row>
    <row r="8" spans="1:7">
      <c r="A8" s="36"/>
      <c r="B8" s="37"/>
      <c r="C8" s="29"/>
      <c r="D8" s="29"/>
      <c r="E8" s="29"/>
      <c r="F8" s="29"/>
      <c r="G8" s="29"/>
    </row>
    <row r="9" spans="1:7" ht="15.75" thickBot="1">
      <c r="A9" s="38"/>
      <c r="B9" s="39"/>
      <c r="C9" s="30"/>
      <c r="D9" s="30"/>
      <c r="E9" s="30"/>
      <c r="F9" s="30"/>
      <c r="G9" s="30"/>
    </row>
    <row r="10" spans="1:7" ht="15.75" thickBot="1">
      <c r="A10" s="40" t="s">
        <v>8</v>
      </c>
      <c r="B10" s="41"/>
      <c r="C10" s="41"/>
      <c r="D10" s="41"/>
      <c r="E10" s="41"/>
      <c r="F10" s="41"/>
      <c r="G10" s="5"/>
    </row>
    <row r="11" spans="1:7" ht="3" customHeight="1" thickBot="1">
      <c r="A11" s="42" t="s">
        <v>9</v>
      </c>
      <c r="B11" s="42"/>
      <c r="C11" s="43" t="s">
        <v>10</v>
      </c>
      <c r="D11" s="43">
        <v>3051.7</v>
      </c>
      <c r="E11" s="43">
        <v>1.7</v>
      </c>
      <c r="F11" s="44">
        <f>D11*E11</f>
        <v>5187.8899999999994</v>
      </c>
      <c r="G11" s="46">
        <f>F11*12</f>
        <v>62254.679999999993</v>
      </c>
    </row>
    <row r="12" spans="1:7" ht="15.75" thickBot="1">
      <c r="A12" s="42"/>
      <c r="B12" s="42"/>
      <c r="C12" s="43"/>
      <c r="D12" s="43"/>
      <c r="E12" s="43"/>
      <c r="F12" s="44"/>
      <c r="G12" s="46"/>
    </row>
    <row r="13" spans="1:7" ht="15.75" thickBot="1">
      <c r="A13" s="42" t="s">
        <v>30</v>
      </c>
      <c r="B13" s="42"/>
      <c r="C13" s="6" t="s">
        <v>11</v>
      </c>
      <c r="D13" s="9">
        <v>4</v>
      </c>
      <c r="E13" s="6">
        <v>326.16000000000003</v>
      </c>
      <c r="F13" s="6">
        <v>1304.6400000000001</v>
      </c>
      <c r="G13" s="10">
        <v>1304.6400000000001</v>
      </c>
    </row>
    <row r="14" spans="1:7" ht="15.75" thickBot="1">
      <c r="A14" s="40" t="s">
        <v>29</v>
      </c>
      <c r="B14" s="49"/>
      <c r="C14" s="6" t="s">
        <v>10</v>
      </c>
      <c r="D14" s="6">
        <v>3051.7</v>
      </c>
      <c r="E14" s="6">
        <v>2.2999999999999998</v>
      </c>
      <c r="F14" s="7">
        <f>D14*E14</f>
        <v>7018.9099999999989</v>
      </c>
      <c r="G14" s="8">
        <v>7018.91</v>
      </c>
    </row>
    <row r="15" spans="1:7" ht="15.75" thickBot="1">
      <c r="A15" s="42" t="s">
        <v>12</v>
      </c>
      <c r="B15" s="42"/>
      <c r="C15" s="6" t="s">
        <v>13</v>
      </c>
      <c r="D15" s="6">
        <v>3051.7</v>
      </c>
      <c r="E15" s="6">
        <v>0.15</v>
      </c>
      <c r="F15" s="7">
        <f>D15*E15</f>
        <v>457.75499999999994</v>
      </c>
      <c r="G15" s="10">
        <f>F15*12</f>
        <v>5493.0599999999995</v>
      </c>
    </row>
    <row r="16" spans="1:7" ht="15.75" thickBot="1">
      <c r="A16" s="50" t="s">
        <v>31</v>
      </c>
      <c r="B16" s="51"/>
      <c r="C16" s="6" t="s">
        <v>32</v>
      </c>
      <c r="D16" s="6">
        <v>11520</v>
      </c>
      <c r="E16" s="6">
        <v>2</v>
      </c>
      <c r="F16" s="7">
        <v>2</v>
      </c>
      <c r="G16" s="8">
        <f>D16*E16</f>
        <v>23040</v>
      </c>
    </row>
    <row r="17" spans="1:7" ht="27" customHeight="1" thickBot="1">
      <c r="A17" s="42" t="s">
        <v>80</v>
      </c>
      <c r="B17" s="42"/>
      <c r="C17" s="6"/>
      <c r="D17" s="6"/>
      <c r="E17" s="6"/>
      <c r="F17" s="7"/>
      <c r="G17" s="11">
        <v>127764.52</v>
      </c>
    </row>
    <row r="18" spans="1:7" ht="25.5" customHeight="1" thickBot="1">
      <c r="A18" s="42" t="s">
        <v>81</v>
      </c>
      <c r="B18" s="42"/>
      <c r="C18" s="6"/>
      <c r="D18" s="6"/>
      <c r="E18" s="6"/>
      <c r="F18" s="7"/>
      <c r="G18" s="10">
        <v>1310.72</v>
      </c>
    </row>
    <row r="19" spans="1:7" ht="15.75" thickBot="1">
      <c r="A19" s="42" t="s">
        <v>82</v>
      </c>
      <c r="B19" s="42"/>
      <c r="C19" s="42"/>
      <c r="D19" s="42"/>
      <c r="E19" s="42"/>
      <c r="F19" s="42"/>
      <c r="G19" s="10"/>
    </row>
    <row r="20" spans="1:7" ht="24" thickBot="1">
      <c r="A20" s="45" t="s">
        <v>83</v>
      </c>
      <c r="B20" s="45"/>
      <c r="C20" s="6" t="s">
        <v>14</v>
      </c>
      <c r="D20" s="6">
        <v>76</v>
      </c>
      <c r="E20" s="6">
        <v>27.58</v>
      </c>
      <c r="F20" s="7">
        <f>D20*E20</f>
        <v>2096.08</v>
      </c>
      <c r="G20" s="10">
        <f>F20*4</f>
        <v>8384.32</v>
      </c>
    </row>
    <row r="21" spans="1:7" ht="24" thickBot="1">
      <c r="A21" s="45" t="s">
        <v>84</v>
      </c>
      <c r="B21" s="45"/>
      <c r="C21" s="6" t="s">
        <v>15</v>
      </c>
      <c r="D21" s="6">
        <v>76</v>
      </c>
      <c r="E21" s="6">
        <v>13.78</v>
      </c>
      <c r="F21" s="7">
        <f>D21*E21</f>
        <v>1047.28</v>
      </c>
      <c r="G21" s="10">
        <f>F21*2</f>
        <v>2094.56</v>
      </c>
    </row>
    <row r="22" spans="1:7" ht="15.75" thickBot="1">
      <c r="A22" s="40" t="s">
        <v>85</v>
      </c>
      <c r="B22" s="49"/>
      <c r="C22" s="6" t="s">
        <v>16</v>
      </c>
      <c r="D22" s="6">
        <v>8</v>
      </c>
      <c r="E22" s="6">
        <v>1014.01</v>
      </c>
      <c r="F22" s="7">
        <f>D22*E22</f>
        <v>8112.08</v>
      </c>
      <c r="G22" s="10">
        <v>8112.08</v>
      </c>
    </row>
    <row r="23" spans="1:7" ht="25.5" customHeight="1" thickBot="1">
      <c r="A23" s="42" t="s">
        <v>86</v>
      </c>
      <c r="B23" s="42"/>
      <c r="C23" s="6" t="s">
        <v>17</v>
      </c>
      <c r="D23" s="12"/>
      <c r="E23" s="6"/>
      <c r="F23" s="7"/>
      <c r="G23" s="13">
        <v>34520.019999999997</v>
      </c>
    </row>
    <row r="24" spans="1:7" ht="15.75" thickBot="1">
      <c r="A24" s="45" t="s">
        <v>87</v>
      </c>
      <c r="B24" s="45"/>
      <c r="C24" s="6" t="s">
        <v>18</v>
      </c>
      <c r="D24" s="6">
        <v>3051.7</v>
      </c>
      <c r="E24" s="6">
        <v>0.75</v>
      </c>
      <c r="F24" s="7">
        <f>D24*E24</f>
        <v>2288.7749999999996</v>
      </c>
      <c r="G24" s="10">
        <f>F24*12</f>
        <v>27465.299999999996</v>
      </c>
    </row>
    <row r="25" spans="1:7" ht="15.75" thickBot="1">
      <c r="A25" s="45" t="s">
        <v>88</v>
      </c>
      <c r="B25" s="45"/>
      <c r="C25" s="6" t="s">
        <v>13</v>
      </c>
      <c r="D25" s="6">
        <v>3051.7</v>
      </c>
      <c r="E25" s="6">
        <v>1.1000000000000001</v>
      </c>
      <c r="F25" s="7">
        <f>D25*E25</f>
        <v>3356.87</v>
      </c>
      <c r="G25" s="10">
        <f>F25*12</f>
        <v>40282.44</v>
      </c>
    </row>
    <row r="26" spans="1:7" ht="15.75" thickBot="1">
      <c r="A26" s="45" t="s">
        <v>89</v>
      </c>
      <c r="B26" s="45"/>
      <c r="C26" s="6" t="s">
        <v>19</v>
      </c>
      <c r="D26" s="6">
        <v>3051.7</v>
      </c>
      <c r="E26" s="7">
        <v>4.12</v>
      </c>
      <c r="F26" s="7">
        <f>D26*E26</f>
        <v>12573.003999999999</v>
      </c>
      <c r="G26" s="8">
        <f>F26*12</f>
        <v>150876.04799999998</v>
      </c>
    </row>
    <row r="27" spans="1:7" ht="71.25" customHeight="1" thickBot="1">
      <c r="A27" s="40" t="s">
        <v>90</v>
      </c>
      <c r="B27" s="49"/>
      <c r="C27" s="14" t="s">
        <v>19</v>
      </c>
      <c r="D27" s="6">
        <v>3051.7</v>
      </c>
      <c r="E27" s="15" t="s">
        <v>33</v>
      </c>
      <c r="F27" s="16" t="s">
        <v>79</v>
      </c>
      <c r="G27" s="17">
        <v>75809.48</v>
      </c>
    </row>
    <row r="28" spans="1:7" ht="15.75" thickBot="1">
      <c r="A28" s="52" t="s">
        <v>20</v>
      </c>
      <c r="B28" s="53"/>
      <c r="C28" s="6"/>
      <c r="D28" s="12"/>
      <c r="E28" s="6"/>
      <c r="F28" s="6"/>
      <c r="G28" s="10">
        <f>SUM(G11:G27)</f>
        <v>575730.77799999993</v>
      </c>
    </row>
    <row r="29" spans="1:7" ht="27" customHeight="1" thickBot="1">
      <c r="A29" s="51" t="s">
        <v>21</v>
      </c>
      <c r="B29" s="45"/>
      <c r="C29" s="6" t="s">
        <v>10</v>
      </c>
      <c r="D29" s="6">
        <v>3051.7</v>
      </c>
      <c r="E29" s="6">
        <v>16.46</v>
      </c>
      <c r="F29" s="18">
        <f>D29*E29</f>
        <v>50230.981999999996</v>
      </c>
      <c r="G29" s="10">
        <f>F29*12</f>
        <v>602771.78399999999</v>
      </c>
    </row>
    <row r="30" spans="1:7" ht="29.25" customHeight="1" thickBot="1">
      <c r="A30" s="51" t="s">
        <v>22</v>
      </c>
      <c r="B30" s="45"/>
      <c r="C30" s="6"/>
      <c r="D30" s="12"/>
      <c r="E30" s="6"/>
      <c r="F30" s="6">
        <v>0</v>
      </c>
      <c r="G30" s="19"/>
    </row>
    <row r="31" spans="1:7" ht="15.75" thickBot="1">
      <c r="A31" s="42" t="s">
        <v>34</v>
      </c>
      <c r="B31" s="42"/>
      <c r="C31" s="6"/>
      <c r="D31" s="12"/>
      <c r="E31" s="6"/>
      <c r="F31" s="7">
        <f>G29-(G28-G5)</f>
        <v>-21725.833999999915</v>
      </c>
    </row>
    <row r="32" spans="1:7" ht="15.75" thickBot="1">
      <c r="A32" s="47" t="s">
        <v>35</v>
      </c>
      <c r="B32" s="47"/>
      <c r="C32" s="20"/>
      <c r="D32" s="21"/>
      <c r="E32" s="14"/>
      <c r="F32" s="4">
        <v>102274.19</v>
      </c>
    </row>
    <row r="33" spans="1:6" ht="15.75" thickBot="1">
      <c r="A33" s="48" t="s">
        <v>24</v>
      </c>
      <c r="B33" s="48"/>
      <c r="C33" s="20"/>
      <c r="D33" s="21"/>
      <c r="E33" s="20"/>
      <c r="F33" s="22">
        <v>102274.19</v>
      </c>
    </row>
    <row r="36" spans="1:6">
      <c r="A36" t="s">
        <v>25</v>
      </c>
    </row>
  </sheetData>
  <mergeCells count="40">
    <mergeCell ref="A31:B31"/>
    <mergeCell ref="A32:B32"/>
    <mergeCell ref="A33:B33"/>
    <mergeCell ref="A14:B14"/>
    <mergeCell ref="A16:B16"/>
    <mergeCell ref="A25:B25"/>
    <mergeCell ref="A26:B26"/>
    <mergeCell ref="A27:B27"/>
    <mergeCell ref="A28:B28"/>
    <mergeCell ref="A29:B29"/>
    <mergeCell ref="A30:B30"/>
    <mergeCell ref="A19:F19"/>
    <mergeCell ref="A20:B20"/>
    <mergeCell ref="A21:B21"/>
    <mergeCell ref="A22:B22"/>
    <mergeCell ref="A23:B23"/>
    <mergeCell ref="A24:B24"/>
    <mergeCell ref="G11:G12"/>
    <mergeCell ref="A13:B13"/>
    <mergeCell ref="A15:B15"/>
    <mergeCell ref="A17:B17"/>
    <mergeCell ref="A18:B18"/>
    <mergeCell ref="A10:F10"/>
    <mergeCell ref="A11:B12"/>
    <mergeCell ref="C11:C12"/>
    <mergeCell ref="D11:D12"/>
    <mergeCell ref="E11:E12"/>
    <mergeCell ref="F11:F12"/>
    <mergeCell ref="G7:G9"/>
    <mergeCell ref="A1:G1"/>
    <mergeCell ref="A2:G2"/>
    <mergeCell ref="B3:F3"/>
    <mergeCell ref="A4:F4"/>
    <mergeCell ref="A5:B5"/>
    <mergeCell ref="A6:B6"/>
    <mergeCell ref="A7:B9"/>
    <mergeCell ref="C7:C9"/>
    <mergeCell ref="D7:D9"/>
    <mergeCell ref="E7:E9"/>
    <mergeCell ref="F7:F9"/>
  </mergeCells>
  <pageMargins left="0.32" right="0.2800000000000000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opLeftCell="A12" workbookViewId="0">
      <selection activeCell="J9" sqref="J9"/>
    </sheetView>
  </sheetViews>
  <sheetFormatPr defaultRowHeight="15"/>
  <cols>
    <col min="1" max="1" width="5.5703125" customWidth="1"/>
    <col min="3" max="3" width="35" customWidth="1"/>
    <col min="4" max="4" width="11.85546875" customWidth="1"/>
    <col min="5" max="5" width="12.140625" customWidth="1"/>
    <col min="6" max="6" width="12.7109375" customWidth="1"/>
    <col min="7" max="7" width="12.140625" customWidth="1"/>
  </cols>
  <sheetData>
    <row r="1" spans="1:7">
      <c r="A1" s="54" t="s">
        <v>36</v>
      </c>
      <c r="B1" s="54"/>
      <c r="C1" s="54"/>
      <c r="D1" s="54"/>
      <c r="E1" s="54"/>
      <c r="F1" s="54"/>
      <c r="G1" s="54"/>
    </row>
    <row r="2" spans="1:7" ht="60">
      <c r="A2" s="23" t="s">
        <v>37</v>
      </c>
      <c r="B2" s="23" t="s">
        <v>38</v>
      </c>
      <c r="C2" s="24" t="s">
        <v>39</v>
      </c>
      <c r="D2" s="23" t="s">
        <v>40</v>
      </c>
      <c r="E2" s="23" t="s">
        <v>4</v>
      </c>
      <c r="F2" s="23" t="s">
        <v>41</v>
      </c>
      <c r="G2" s="23" t="s">
        <v>42</v>
      </c>
    </row>
    <row r="3" spans="1:7">
      <c r="A3" s="24">
        <v>1</v>
      </c>
      <c r="B3" s="24" t="s">
        <v>66</v>
      </c>
      <c r="C3" s="25" t="s">
        <v>65</v>
      </c>
      <c r="D3" s="24" t="s">
        <v>16</v>
      </c>
      <c r="E3" s="24">
        <v>1</v>
      </c>
      <c r="F3" s="24">
        <v>545.71</v>
      </c>
      <c r="G3" s="24">
        <f t="shared" ref="G3:G13" si="0">E3*F3</f>
        <v>545.71</v>
      </c>
    </row>
    <row r="4" spans="1:7" ht="30">
      <c r="A4" s="24">
        <v>2</v>
      </c>
      <c r="B4" s="25" t="s">
        <v>45</v>
      </c>
      <c r="C4" s="24" t="s">
        <v>61</v>
      </c>
      <c r="D4" s="24" t="s">
        <v>43</v>
      </c>
      <c r="E4" s="24">
        <v>8</v>
      </c>
      <c r="F4" s="24">
        <v>444.14</v>
      </c>
      <c r="G4" s="24">
        <f t="shared" si="0"/>
        <v>3553.12</v>
      </c>
    </row>
    <row r="5" spans="1:7">
      <c r="A5" s="24">
        <v>3</v>
      </c>
      <c r="B5" s="24" t="s">
        <v>58</v>
      </c>
      <c r="C5" s="24" t="s">
        <v>57</v>
      </c>
      <c r="D5" s="24" t="s">
        <v>16</v>
      </c>
      <c r="E5" s="24">
        <v>2</v>
      </c>
      <c r="F5" s="24">
        <v>567.55999999999995</v>
      </c>
      <c r="G5" s="24">
        <f t="shared" si="0"/>
        <v>1135.1199999999999</v>
      </c>
    </row>
    <row r="6" spans="1:7">
      <c r="A6" s="24">
        <v>4</v>
      </c>
      <c r="B6" s="24" t="s">
        <v>55</v>
      </c>
      <c r="C6" s="25" t="s">
        <v>56</v>
      </c>
      <c r="D6" s="24" t="s">
        <v>16</v>
      </c>
      <c r="E6" s="24">
        <v>15</v>
      </c>
      <c r="F6" s="24">
        <v>287.39999999999998</v>
      </c>
      <c r="G6" s="24">
        <f t="shared" si="0"/>
        <v>4311</v>
      </c>
    </row>
    <row r="7" spans="1:7" ht="30">
      <c r="A7" s="24">
        <v>5</v>
      </c>
      <c r="B7" s="24" t="s">
        <v>74</v>
      </c>
      <c r="C7" s="25" t="s">
        <v>73</v>
      </c>
      <c r="D7" s="24" t="s">
        <v>43</v>
      </c>
      <c r="E7" s="24">
        <v>4</v>
      </c>
      <c r="F7" s="24">
        <v>863.44</v>
      </c>
      <c r="G7" s="24">
        <f t="shared" si="0"/>
        <v>3453.76</v>
      </c>
    </row>
    <row r="8" spans="1:7" ht="30">
      <c r="A8" s="24">
        <v>6</v>
      </c>
      <c r="B8" s="24" t="s">
        <v>76</v>
      </c>
      <c r="C8" s="25" t="s">
        <v>75</v>
      </c>
      <c r="D8" s="24" t="s">
        <v>16</v>
      </c>
      <c r="E8" s="24">
        <v>2</v>
      </c>
      <c r="F8" s="24">
        <v>663.47</v>
      </c>
      <c r="G8" s="24">
        <f t="shared" si="0"/>
        <v>1326.94</v>
      </c>
    </row>
    <row r="9" spans="1:7">
      <c r="A9" s="24">
        <v>7</v>
      </c>
      <c r="B9" s="24" t="s">
        <v>64</v>
      </c>
      <c r="C9" s="25" t="s">
        <v>44</v>
      </c>
      <c r="D9" s="24" t="s">
        <v>16</v>
      </c>
      <c r="E9" s="24">
        <v>11</v>
      </c>
      <c r="F9" s="24">
        <v>148.83000000000001</v>
      </c>
      <c r="G9" s="24">
        <f t="shared" si="0"/>
        <v>1637.13</v>
      </c>
    </row>
    <row r="10" spans="1:7">
      <c r="A10" s="24">
        <v>8</v>
      </c>
      <c r="B10" s="24" t="s">
        <v>62</v>
      </c>
      <c r="C10" s="25" t="s">
        <v>70</v>
      </c>
      <c r="D10" s="24" t="s">
        <v>16</v>
      </c>
      <c r="E10" s="24">
        <v>2</v>
      </c>
      <c r="F10" s="24">
        <v>100.47</v>
      </c>
      <c r="G10" s="24">
        <f t="shared" si="0"/>
        <v>200.94</v>
      </c>
    </row>
    <row r="11" spans="1:7">
      <c r="A11" s="24">
        <v>9</v>
      </c>
      <c r="B11" s="24" t="s">
        <v>64</v>
      </c>
      <c r="C11" s="25" t="s">
        <v>69</v>
      </c>
      <c r="D11" s="24" t="s">
        <v>16</v>
      </c>
      <c r="E11" s="24">
        <v>3</v>
      </c>
      <c r="F11" s="24">
        <v>204.66</v>
      </c>
      <c r="G11" s="24">
        <f t="shared" si="0"/>
        <v>613.98</v>
      </c>
    </row>
    <row r="12" spans="1:7" ht="30">
      <c r="A12" s="24">
        <v>10</v>
      </c>
      <c r="B12" s="25" t="s">
        <v>60</v>
      </c>
      <c r="C12" s="25" t="s">
        <v>59</v>
      </c>
      <c r="D12" s="24" t="s">
        <v>16</v>
      </c>
      <c r="E12" s="24">
        <v>11</v>
      </c>
      <c r="F12" s="24">
        <v>524.24</v>
      </c>
      <c r="G12" s="24">
        <f t="shared" si="0"/>
        <v>5766.64</v>
      </c>
    </row>
    <row r="13" spans="1:7">
      <c r="A13" s="24">
        <v>11</v>
      </c>
      <c r="B13" s="24" t="s">
        <v>68</v>
      </c>
      <c r="C13" s="25" t="s">
        <v>67</v>
      </c>
      <c r="D13" s="24" t="s">
        <v>43</v>
      </c>
      <c r="E13" s="24">
        <v>10</v>
      </c>
      <c r="F13" s="24">
        <v>281</v>
      </c>
      <c r="G13" s="24">
        <f t="shared" si="0"/>
        <v>2810</v>
      </c>
    </row>
    <row r="14" spans="1:7" ht="30">
      <c r="A14" s="24">
        <v>12</v>
      </c>
      <c r="B14" s="24" t="s">
        <v>62</v>
      </c>
      <c r="C14" s="24" t="s">
        <v>46</v>
      </c>
      <c r="D14" s="25" t="s">
        <v>47</v>
      </c>
      <c r="E14" s="24">
        <v>1.4</v>
      </c>
      <c r="F14" s="24">
        <v>10370.56</v>
      </c>
      <c r="G14" s="26">
        <f t="shared" ref="G14:G16" si="1">E14*F14</f>
        <v>14518.783999999998</v>
      </c>
    </row>
    <row r="15" spans="1:7" ht="30">
      <c r="A15" s="24">
        <v>13</v>
      </c>
      <c r="B15" s="24" t="s">
        <v>63</v>
      </c>
      <c r="C15" s="25" t="s">
        <v>48</v>
      </c>
      <c r="D15" s="24" t="s">
        <v>49</v>
      </c>
      <c r="E15" s="24">
        <v>1920</v>
      </c>
      <c r="F15" s="24">
        <v>44.5</v>
      </c>
      <c r="G15" s="24">
        <f t="shared" si="1"/>
        <v>85440</v>
      </c>
    </row>
    <row r="16" spans="1:7">
      <c r="A16" s="24">
        <v>14</v>
      </c>
      <c r="B16" s="24" t="s">
        <v>50</v>
      </c>
      <c r="C16" s="25" t="s">
        <v>51</v>
      </c>
      <c r="D16" s="24" t="s">
        <v>16</v>
      </c>
      <c r="E16" s="24">
        <v>4</v>
      </c>
      <c r="F16" s="24">
        <v>612.85</v>
      </c>
      <c r="G16" s="24">
        <f t="shared" si="1"/>
        <v>2451.4</v>
      </c>
    </row>
    <row r="17" spans="1:7">
      <c r="A17" s="24"/>
      <c r="B17" s="24"/>
      <c r="C17" s="25"/>
      <c r="D17" s="24"/>
      <c r="E17" s="24"/>
      <c r="F17" s="24"/>
      <c r="G17" s="26">
        <f>SUM(G3:G16)</f>
        <v>127764.524</v>
      </c>
    </row>
    <row r="19" spans="1:7">
      <c r="A19" s="55" t="s">
        <v>52</v>
      </c>
      <c r="B19" s="55"/>
      <c r="C19" s="55"/>
      <c r="D19" s="55"/>
      <c r="E19" s="55"/>
      <c r="F19" s="55"/>
    </row>
    <row r="20" spans="1:7" ht="60">
      <c r="A20" s="25" t="s">
        <v>37</v>
      </c>
      <c r="B20" s="25" t="s">
        <v>38</v>
      </c>
      <c r="C20" s="24" t="s">
        <v>39</v>
      </c>
      <c r="D20" s="23" t="s">
        <v>53</v>
      </c>
      <c r="E20" s="23" t="s">
        <v>4</v>
      </c>
      <c r="F20" s="23" t="s">
        <v>54</v>
      </c>
      <c r="G20" s="25" t="s">
        <v>42</v>
      </c>
    </row>
    <row r="21" spans="1:7">
      <c r="A21" s="24">
        <v>1</v>
      </c>
      <c r="B21" s="24" t="s">
        <v>78</v>
      </c>
      <c r="C21" s="27" t="s">
        <v>77</v>
      </c>
      <c r="D21" s="24" t="s">
        <v>32</v>
      </c>
      <c r="E21" s="24">
        <v>1</v>
      </c>
      <c r="F21" s="24">
        <v>825.3</v>
      </c>
      <c r="G21" s="24">
        <f>E21*F21</f>
        <v>825.3</v>
      </c>
    </row>
    <row r="22" spans="1:7">
      <c r="A22" s="24">
        <v>2</v>
      </c>
      <c r="B22" s="24" t="s">
        <v>72</v>
      </c>
      <c r="C22" s="25" t="s">
        <v>71</v>
      </c>
      <c r="D22" s="24" t="s">
        <v>16</v>
      </c>
      <c r="E22" s="24">
        <v>1</v>
      </c>
      <c r="F22" s="24">
        <v>485.42</v>
      </c>
      <c r="G22" s="24">
        <f>E22*F22</f>
        <v>485.42</v>
      </c>
    </row>
    <row r="23" spans="1:7">
      <c r="A23" s="24"/>
      <c r="B23" s="24"/>
      <c r="C23" s="24"/>
      <c r="D23" s="24"/>
      <c r="E23" s="24"/>
      <c r="F23" s="24"/>
      <c r="G23" s="24">
        <f>SUM(G21:G22)</f>
        <v>1310.72</v>
      </c>
    </row>
  </sheetData>
  <mergeCells count="2">
    <mergeCell ref="A1:G1"/>
    <mergeCell ref="A19:F19"/>
  </mergeCells>
  <pageMargins left="0.3" right="0.23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2021-03-22T11:14:41Z</cp:lastPrinted>
  <dcterms:created xsi:type="dcterms:W3CDTF">2021-03-15T08:59:16Z</dcterms:created>
  <dcterms:modified xsi:type="dcterms:W3CDTF">2021-03-22T11:15:19Z</dcterms:modified>
</cp:coreProperties>
</file>