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F15"/>
  <c r="G18"/>
  <c r="F11" i="2"/>
  <c r="F20"/>
  <c r="F30" i="1" l="1"/>
  <c r="G30" s="1"/>
  <c r="F27"/>
  <c r="G27" s="1"/>
  <c r="F26"/>
  <c r="G26" s="1"/>
  <c r="F25"/>
  <c r="G25" s="1"/>
  <c r="F23"/>
  <c r="G23" s="1"/>
  <c r="F22"/>
  <c r="G22" s="1"/>
  <c r="F17"/>
  <c r="G17" s="1"/>
  <c r="F12"/>
  <c r="G12" s="1"/>
  <c r="G29" l="1"/>
  <c r="F32" s="1"/>
</calcChain>
</file>

<file path=xl/sharedStrings.xml><?xml version="1.0" encoding="utf-8"?>
<sst xmlns="http://schemas.openxmlformats.org/spreadsheetml/2006/main" count="106" uniqueCount="93">
  <si>
    <t>Отчёт о выполненных работах по многоквартирному жилому дому, расположенному по адресу: ул. пр-т Ленина, д.82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</si>
  <si>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</si>
  <si>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</si>
  <si>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</si>
  <si>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</si>
  <si>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</si>
  <si>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</si>
  <si>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</si>
  <si>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</si>
  <si>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b/>
        <sz val="7"/>
        <color theme="1"/>
        <rFont val="Times New Roman"/>
        <family val="1"/>
        <charset val="204"/>
      </rPr>
      <t>  </t>
    </r>
    <r>
      <rPr>
        <b/>
        <sz val="8"/>
        <color theme="1"/>
        <rFont val="Arial"/>
        <family val="2"/>
        <charset val="204"/>
      </rPr>
      <t>Уборка территории</t>
    </r>
  </si>
  <si>
    <t>кв.м</t>
  </si>
  <si>
    <t>1.2 Завоз пескасоляной смеси</t>
  </si>
  <si>
    <t>куб.м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</si>
  <si>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 xml:space="preserve"> Дератизация </t>
    </r>
  </si>
  <si>
    <t>Кв.м</t>
  </si>
  <si>
    <t>3.  Содержание и текущий ремонт инженерных коммуникаций</t>
  </si>
  <si>
    <t>4. Содержание и текущий ремонт конструктивных элементов</t>
  </si>
  <si>
    <r>
      <t>5.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Противопожарные работы:</t>
    </r>
  </si>
  <si>
    <t>5.1  Дымоходы</t>
  </si>
  <si>
    <t>Шт. 4 раза в год</t>
  </si>
  <si>
    <t>5.2  Вентканалы</t>
  </si>
  <si>
    <t>Шт. 2 раз в год</t>
  </si>
  <si>
    <t>6. Техническое обслуживание и ремонт внутридомового газового оборудования</t>
  </si>
  <si>
    <t>1 раз в год</t>
  </si>
  <si>
    <r>
      <t>7.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Работы аварийного характера</t>
    </r>
  </si>
  <si>
    <t> Кв.м</t>
  </si>
  <si>
    <r>
      <t>8.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Уборка мест общего пользования</t>
    </r>
  </si>
  <si>
    <t>9. Услуги по управлению МКД</t>
  </si>
  <si>
    <t>м3</t>
  </si>
  <si>
    <t>10.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</si>
  <si>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</si>
  <si>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</si>
  <si>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</si>
  <si>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01.01.2020г.</t>
  </si>
  <si>
    <t>Общий долг по дому за ЖКУ на 01.01.2020г., в т.ч.:</t>
  </si>
  <si>
    <t xml:space="preserve">за содержание жилья </t>
  </si>
  <si>
    <t>Директор                                                                                   Г.М.Бочарова</t>
  </si>
  <si>
    <t>за период с  01.01.2020 г. по 31.12.2020 г.</t>
  </si>
  <si>
    <t>Площадь дома 3648,2 кв. м, тариф 15,14 руб.с кв.м.</t>
  </si>
  <si>
    <t>Общий долг по дому за ЖКУ на 01.01.2020 г., в т.ч.: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</si>
  <si>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</si>
  <si>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</si>
  <si>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</si>
  <si>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</si>
  <si>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</si>
  <si>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ед.работ, руб.</t>
  </si>
  <si>
    <t>Итого, руб.</t>
  </si>
  <si>
    <t xml:space="preserve">прочистка канализации </t>
  </si>
  <si>
    <t>замена трубы ц/о, х/в</t>
  </si>
  <si>
    <t>подвал</t>
  </si>
  <si>
    <t>1 шт.</t>
  </si>
  <si>
    <t>замена муфты</t>
  </si>
  <si>
    <t>под.1-4</t>
  </si>
  <si>
    <t xml:space="preserve">ликвидация воздушных пробок </t>
  </si>
  <si>
    <t>промывка трубопровода системы центрального отопления</t>
  </si>
  <si>
    <t>1,92 (1000 куб.м. здания)</t>
  </si>
  <si>
    <t>гидравлическое испытание системы ц/о</t>
  </si>
  <si>
    <t>1920 м</t>
  </si>
  <si>
    <t>под. 1-4</t>
  </si>
  <si>
    <t>замена лампочек</t>
  </si>
  <si>
    <t>содержание и текущий ремонт конструктивных элементов</t>
  </si>
  <si>
    <t>цена за ед. работ, руб.</t>
  </si>
  <si>
    <t>итого, руб.</t>
  </si>
  <si>
    <t>фасад</t>
  </si>
  <si>
    <t>установка аншлага</t>
  </si>
  <si>
    <t>кв.14</t>
  </si>
  <si>
    <t>11 ст.</t>
  </si>
  <si>
    <t>замена крана д-15 мм х/в</t>
  </si>
  <si>
    <t>5 шт.</t>
  </si>
  <si>
    <t>закрашивание граффити</t>
  </si>
  <si>
    <t>1,5 кв.м</t>
  </si>
  <si>
    <t>ремонт козырька</t>
  </si>
  <si>
    <t>т/п</t>
  </si>
  <si>
    <t>100 кв.м</t>
  </si>
  <si>
    <t>под. 4,3</t>
  </si>
  <si>
    <t>2 шт.</t>
  </si>
  <si>
    <t>неж.пож.,кв.23</t>
  </si>
  <si>
    <t>15 п.м.</t>
  </si>
  <si>
    <t>Очистка от мусора</t>
  </si>
  <si>
    <t>30 кв.м.</t>
  </si>
  <si>
    <t>т/э, кв. 48</t>
  </si>
  <si>
    <t>3 п.м.</t>
  </si>
  <si>
    <t>кв.48</t>
  </si>
  <si>
    <t>навешивание замка</t>
  </si>
  <si>
    <t>под.1 чердак</t>
  </si>
  <si>
    <t xml:space="preserve"> 1,3 Механизированная уборка территории</t>
  </si>
  <si>
    <t xml:space="preserve">3. Дезинфекция </t>
  </si>
  <si>
    <t>кв.м.</t>
  </si>
  <si>
    <t>0,08               0,57</t>
  </si>
  <si>
    <t>291,86  2079,47</t>
  </si>
  <si>
    <t>дезинфекция подвала</t>
  </si>
  <si>
    <t>1,4 Очистка кровли от наледи</t>
  </si>
  <si>
    <t xml:space="preserve">кв.м.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</si>
</sst>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2" fontId="4" fillId="0" borderId="14" xfId="0" applyNumberFormat="1" applyFont="1" applyBorder="1"/>
    <xf numFmtId="2" fontId="4" fillId="0" borderId="14" xfId="0" applyNumberFormat="1" applyFont="1" applyBorder="1" applyAlignment="1">
      <alignment horizontal="center" wrapText="1"/>
    </xf>
    <xf numFmtId="0" fontId="4" fillId="0" borderId="14" xfId="0" applyFont="1" applyBorder="1"/>
    <xf numFmtId="0" fontId="4" fillId="0" borderId="14" xfId="0" applyFont="1" applyBorder="1" applyAlignment="1">
      <alignment horizontal="center" vertical="top" wrapText="1"/>
    </xf>
    <xf numFmtId="0" fontId="4" fillId="0" borderId="14" xfId="0" applyFont="1" applyFill="1" applyBorder="1"/>
    <xf numFmtId="2" fontId="4" fillId="0" borderId="14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right" wrapText="1"/>
    </xf>
    <xf numFmtId="4" fontId="4" fillId="0" borderId="14" xfId="0" applyNumberFormat="1" applyFont="1" applyBorder="1" applyAlignment="1">
      <alignment horizontal="center" wrapText="1"/>
    </xf>
    <xf numFmtId="0" fontId="1" fillId="0" borderId="14" xfId="0" applyFont="1" applyBorder="1"/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top" wrapText="1"/>
    </xf>
    <xf numFmtId="2" fontId="5" fillId="0" borderId="14" xfId="0" applyNumberFormat="1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right"/>
    </xf>
    <xf numFmtId="2" fontId="5" fillId="0" borderId="14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 vertical="center" wrapText="1"/>
    </xf>
    <xf numFmtId="2" fontId="5" fillId="0" borderId="14" xfId="0" applyNumberFormat="1" applyFont="1" applyBorder="1"/>
    <xf numFmtId="0" fontId="5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4" xfId="0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right"/>
    </xf>
    <xf numFmtId="0" fontId="5" fillId="0" borderId="1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M19" sqref="M19"/>
    </sheetView>
  </sheetViews>
  <sheetFormatPr defaultRowHeight="15"/>
  <cols>
    <col min="1" max="1" width="21.5703125" customWidth="1"/>
    <col min="2" max="2" width="20.5703125" customWidth="1"/>
    <col min="3" max="3" width="10" customWidth="1"/>
    <col min="4" max="4" width="9.7109375" customWidth="1"/>
    <col min="5" max="5" width="11.5703125" customWidth="1"/>
    <col min="6" max="6" width="11.42578125" customWidth="1"/>
    <col min="7" max="7" width="12.7109375" customWidth="1"/>
  </cols>
  <sheetData>
    <row r="1" spans="1:7" ht="30" customHeight="1">
      <c r="A1" s="40" t="s">
        <v>0</v>
      </c>
      <c r="B1" s="40"/>
      <c r="C1" s="40"/>
      <c r="D1" s="40"/>
      <c r="E1" s="40"/>
      <c r="F1" s="40"/>
      <c r="G1" s="40"/>
    </row>
    <row r="2" spans="1:7">
      <c r="A2" s="40" t="s">
        <v>1</v>
      </c>
      <c r="B2" s="40"/>
      <c r="C2" s="40"/>
      <c r="D2" s="40"/>
      <c r="E2" s="40"/>
      <c r="F2" s="40"/>
      <c r="G2" s="40"/>
    </row>
    <row r="3" spans="1:7">
      <c r="A3" s="1"/>
      <c r="B3" s="40" t="s">
        <v>37</v>
      </c>
      <c r="C3" s="40"/>
      <c r="D3" s="40"/>
      <c r="E3" s="40"/>
      <c r="F3" s="40"/>
    </row>
    <row r="4" spans="1:7">
      <c r="A4" s="41" t="s">
        <v>38</v>
      </c>
      <c r="B4" s="41"/>
      <c r="C4" s="41"/>
      <c r="D4" s="41"/>
      <c r="E4" s="41"/>
      <c r="F4" s="41"/>
    </row>
    <row r="5" spans="1:7">
      <c r="A5" s="42"/>
      <c r="B5" s="42"/>
      <c r="C5" s="2"/>
      <c r="D5" s="3"/>
      <c r="E5" s="2"/>
      <c r="F5" s="2"/>
    </row>
    <row r="6" spans="1:7" ht="15.75" thickBot="1">
      <c r="A6" s="39" t="s">
        <v>33</v>
      </c>
      <c r="B6" s="39"/>
      <c r="C6" s="4"/>
      <c r="D6" s="4"/>
      <c r="E6" s="4"/>
      <c r="F6" s="4"/>
      <c r="G6" s="5">
        <v>-6904.79</v>
      </c>
    </row>
    <row r="7" spans="1:7" ht="15.75" thickBot="1">
      <c r="A7" s="39" t="s">
        <v>39</v>
      </c>
      <c r="B7" s="39"/>
      <c r="C7" s="4"/>
      <c r="D7" s="4"/>
      <c r="E7" s="4"/>
      <c r="F7" s="4"/>
      <c r="G7" s="6">
        <v>48307.12</v>
      </c>
    </row>
    <row r="8" spans="1:7" ht="4.5" customHeight="1">
      <c r="A8" s="43" t="s">
        <v>2</v>
      </c>
      <c r="B8" s="44"/>
      <c r="C8" s="49" t="s">
        <v>3</v>
      </c>
      <c r="D8" s="49" t="s">
        <v>4</v>
      </c>
      <c r="E8" s="49" t="s">
        <v>5</v>
      </c>
      <c r="F8" s="49" t="s">
        <v>6</v>
      </c>
      <c r="G8" s="49" t="s">
        <v>7</v>
      </c>
    </row>
    <row r="9" spans="1:7">
      <c r="A9" s="45"/>
      <c r="B9" s="46"/>
      <c r="C9" s="50"/>
      <c r="D9" s="50"/>
      <c r="E9" s="50"/>
      <c r="F9" s="50"/>
      <c r="G9" s="50"/>
    </row>
    <row r="10" spans="1:7" ht="15.75" thickBot="1">
      <c r="A10" s="47"/>
      <c r="B10" s="48"/>
      <c r="C10" s="51"/>
      <c r="D10" s="51"/>
      <c r="E10" s="51"/>
      <c r="F10" s="51"/>
      <c r="G10" s="51"/>
    </row>
    <row r="11" spans="1:7" ht="15.75" thickBot="1">
      <c r="A11" s="52" t="s">
        <v>8</v>
      </c>
      <c r="B11" s="53"/>
      <c r="C11" s="53"/>
      <c r="D11" s="53"/>
      <c r="E11" s="53"/>
      <c r="F11" s="53"/>
      <c r="G11" s="7"/>
    </row>
    <row r="12" spans="1:7" ht="3" customHeight="1" thickBot="1">
      <c r="A12" s="54" t="s">
        <v>9</v>
      </c>
      <c r="B12" s="54"/>
      <c r="C12" s="55" t="s">
        <v>10</v>
      </c>
      <c r="D12" s="55">
        <v>3648.2</v>
      </c>
      <c r="E12" s="55">
        <v>1.8</v>
      </c>
      <c r="F12" s="56">
        <f>D12*E12</f>
        <v>6566.76</v>
      </c>
      <c r="G12" s="57">
        <f>F12*12</f>
        <v>78801.119999999995</v>
      </c>
    </row>
    <row r="13" spans="1:7" ht="15.75" thickBot="1">
      <c r="A13" s="54"/>
      <c r="B13" s="54"/>
      <c r="C13" s="55"/>
      <c r="D13" s="55"/>
      <c r="E13" s="55"/>
      <c r="F13" s="56"/>
      <c r="G13" s="57"/>
    </row>
    <row r="14" spans="1:7" ht="15.75" thickBot="1">
      <c r="A14" s="54" t="s">
        <v>11</v>
      </c>
      <c r="B14" s="54"/>
      <c r="C14" s="8" t="s">
        <v>12</v>
      </c>
      <c r="D14" s="9">
        <v>4</v>
      </c>
      <c r="E14" s="8">
        <v>326.16000000000003</v>
      </c>
      <c r="F14" s="8">
        <v>1304.6400000000001</v>
      </c>
      <c r="G14" s="10">
        <v>1304.6400000000001</v>
      </c>
    </row>
    <row r="15" spans="1:7" ht="15.75" thickBot="1">
      <c r="A15" s="39" t="s">
        <v>85</v>
      </c>
      <c r="B15" s="39"/>
      <c r="C15" s="33" t="s">
        <v>10</v>
      </c>
      <c r="D15" s="33">
        <v>3648.2</v>
      </c>
      <c r="E15" s="33">
        <v>2.2999999999999998</v>
      </c>
      <c r="F15" s="34">
        <f>D15*E15</f>
        <v>8390.8599999999988</v>
      </c>
      <c r="G15" s="35">
        <v>8390.86</v>
      </c>
    </row>
    <row r="16" spans="1:7" ht="15.75" thickBot="1">
      <c r="A16" s="58" t="s">
        <v>91</v>
      </c>
      <c r="B16" s="59"/>
      <c r="C16" s="22" t="s">
        <v>92</v>
      </c>
      <c r="D16" s="37">
        <v>200</v>
      </c>
      <c r="E16" s="22">
        <v>100.64</v>
      </c>
      <c r="F16" s="22">
        <f>D16*E16</f>
        <v>20128</v>
      </c>
      <c r="G16" s="38">
        <v>20128</v>
      </c>
    </row>
    <row r="17" spans="1:7" ht="15.75" thickBot="1">
      <c r="A17" s="54" t="s">
        <v>13</v>
      </c>
      <c r="B17" s="54"/>
      <c r="C17" s="8" t="s">
        <v>14</v>
      </c>
      <c r="D17" s="8">
        <v>3648.2</v>
      </c>
      <c r="E17" s="8">
        <v>0.15</v>
      </c>
      <c r="F17" s="11">
        <f>D17*E17</f>
        <v>547.2299999999999</v>
      </c>
      <c r="G17" s="10">
        <f>F17*12</f>
        <v>6566.7599999999984</v>
      </c>
    </row>
    <row r="18" spans="1:7" ht="15" customHeight="1" thickBot="1">
      <c r="A18" s="65" t="s">
        <v>86</v>
      </c>
      <c r="B18" s="66"/>
      <c r="C18" s="22" t="s">
        <v>87</v>
      </c>
      <c r="D18" s="22">
        <v>26400</v>
      </c>
      <c r="E18" s="22">
        <v>2</v>
      </c>
      <c r="F18" s="24">
        <v>2</v>
      </c>
      <c r="G18" s="36">
        <f>D18*E18</f>
        <v>52800</v>
      </c>
    </row>
    <row r="19" spans="1:7" ht="27.75" customHeight="1" thickBot="1">
      <c r="A19" s="54" t="s">
        <v>15</v>
      </c>
      <c r="B19" s="54"/>
      <c r="C19" s="8"/>
      <c r="D19" s="8"/>
      <c r="E19" s="8"/>
      <c r="F19" s="11"/>
      <c r="G19" s="12">
        <v>118470.35</v>
      </c>
    </row>
    <row r="20" spans="1:7" ht="26.25" customHeight="1" thickBot="1">
      <c r="A20" s="54" t="s">
        <v>16</v>
      </c>
      <c r="B20" s="54"/>
      <c r="C20" s="8"/>
      <c r="D20" s="8"/>
      <c r="E20" s="8"/>
      <c r="F20" s="11"/>
      <c r="G20" s="10">
        <v>27019.19</v>
      </c>
    </row>
    <row r="21" spans="1:7" ht="15.75" thickBot="1">
      <c r="A21" s="54" t="s">
        <v>17</v>
      </c>
      <c r="B21" s="54"/>
      <c r="C21" s="54"/>
      <c r="D21" s="54"/>
      <c r="E21" s="54"/>
      <c r="F21" s="54"/>
      <c r="G21" s="10"/>
    </row>
    <row r="22" spans="1:7" ht="24" thickBot="1">
      <c r="A22" s="61" t="s">
        <v>18</v>
      </c>
      <c r="B22" s="61"/>
      <c r="C22" s="8" t="s">
        <v>19</v>
      </c>
      <c r="D22" s="8">
        <v>52</v>
      </c>
      <c r="E22" s="8">
        <v>27.58</v>
      </c>
      <c r="F22" s="11">
        <f>D22*E22</f>
        <v>1434.1599999999999</v>
      </c>
      <c r="G22" s="10">
        <f>F22*4</f>
        <v>5736.6399999999994</v>
      </c>
    </row>
    <row r="23" spans="1:7" ht="27.75" customHeight="1" thickBot="1">
      <c r="A23" s="61" t="s">
        <v>20</v>
      </c>
      <c r="B23" s="61"/>
      <c r="C23" s="8" t="s">
        <v>21</v>
      </c>
      <c r="D23" s="8">
        <v>52</v>
      </c>
      <c r="E23" s="8">
        <v>13.78</v>
      </c>
      <c r="F23" s="11">
        <f>D23*E23</f>
        <v>716.56</v>
      </c>
      <c r="G23" s="10">
        <f>F23*2</f>
        <v>1433.12</v>
      </c>
    </row>
    <row r="24" spans="1:7" ht="28.5" customHeight="1" thickBot="1">
      <c r="A24" s="54" t="s">
        <v>22</v>
      </c>
      <c r="B24" s="54"/>
      <c r="C24" s="8" t="s">
        <v>23</v>
      </c>
      <c r="D24" s="13"/>
      <c r="E24" s="8"/>
      <c r="F24" s="11"/>
      <c r="G24" s="14">
        <v>27178.47</v>
      </c>
    </row>
    <row r="25" spans="1:7" ht="15.75" thickBot="1">
      <c r="A25" s="61" t="s">
        <v>24</v>
      </c>
      <c r="B25" s="61"/>
      <c r="C25" s="8" t="s">
        <v>25</v>
      </c>
      <c r="D25" s="8">
        <v>3648.2</v>
      </c>
      <c r="E25" s="8">
        <v>0.75</v>
      </c>
      <c r="F25" s="11">
        <f>D25*E25</f>
        <v>2736.1499999999996</v>
      </c>
      <c r="G25" s="10">
        <f>F25*12</f>
        <v>32833.799999999996</v>
      </c>
    </row>
    <row r="26" spans="1:7" ht="15.75" thickBot="1">
      <c r="A26" s="61" t="s">
        <v>26</v>
      </c>
      <c r="B26" s="61"/>
      <c r="C26" s="8" t="s">
        <v>14</v>
      </c>
      <c r="D26" s="8">
        <v>3648.2</v>
      </c>
      <c r="E26" s="8">
        <v>1.1000000000000001</v>
      </c>
      <c r="F26" s="11">
        <f>D26*E26</f>
        <v>4013.02</v>
      </c>
      <c r="G26" s="10">
        <f>F26*12</f>
        <v>48156.24</v>
      </c>
    </row>
    <row r="27" spans="1:7" ht="15.75" customHeight="1" thickBot="1">
      <c r="A27" s="61" t="s">
        <v>27</v>
      </c>
      <c r="B27" s="61"/>
      <c r="C27" s="8" t="s">
        <v>28</v>
      </c>
      <c r="D27" s="8">
        <v>3648.2</v>
      </c>
      <c r="E27" s="11">
        <v>4.2</v>
      </c>
      <c r="F27" s="11">
        <f>D27*E27</f>
        <v>15322.44</v>
      </c>
      <c r="G27" s="15">
        <f>F27*12</f>
        <v>183869.28</v>
      </c>
    </row>
    <row r="28" spans="1:7" ht="72" customHeight="1" thickBot="1">
      <c r="A28" s="52" t="s">
        <v>29</v>
      </c>
      <c r="B28" s="67"/>
      <c r="C28" s="16" t="s">
        <v>28</v>
      </c>
      <c r="D28" s="8">
        <v>3648.2</v>
      </c>
      <c r="E28" s="17" t="s">
        <v>88</v>
      </c>
      <c r="F28" s="18" t="s">
        <v>89</v>
      </c>
      <c r="G28" s="19">
        <v>52036.02</v>
      </c>
    </row>
    <row r="29" spans="1:7" ht="20.25" customHeight="1" thickBot="1">
      <c r="A29" s="68" t="s">
        <v>30</v>
      </c>
      <c r="B29" s="69"/>
      <c r="C29" s="8"/>
      <c r="D29" s="13"/>
      <c r="E29" s="8"/>
      <c r="F29" s="8"/>
      <c r="G29" s="10">
        <f>SUM(G12:G28)</f>
        <v>664724.49</v>
      </c>
    </row>
    <row r="30" spans="1:7" ht="25.5" customHeight="1" thickBot="1">
      <c r="A30" s="60" t="s">
        <v>31</v>
      </c>
      <c r="B30" s="61"/>
      <c r="C30" s="8" t="s">
        <v>10</v>
      </c>
      <c r="D30" s="8">
        <v>3648.2</v>
      </c>
      <c r="E30" s="8">
        <v>15.14</v>
      </c>
      <c r="F30" s="20">
        <f>D30*E30</f>
        <v>55233.748</v>
      </c>
      <c r="G30" s="10">
        <f>F30*12</f>
        <v>662804.97600000002</v>
      </c>
    </row>
    <row r="31" spans="1:7" ht="26.25" customHeight="1" thickBot="1">
      <c r="A31" s="60" t="s">
        <v>32</v>
      </c>
      <c r="B31" s="61"/>
      <c r="C31" s="8"/>
      <c r="D31" s="13"/>
      <c r="E31" s="8"/>
      <c r="F31" s="8">
        <v>0</v>
      </c>
      <c r="G31" s="21"/>
    </row>
    <row r="32" spans="1:7" ht="15.75" thickBot="1">
      <c r="A32" s="62" t="s">
        <v>33</v>
      </c>
      <c r="B32" s="62"/>
      <c r="C32" s="22"/>
      <c r="D32" s="23"/>
      <c r="E32" s="22"/>
      <c r="F32" s="24">
        <f>G30-(G29-G6)</f>
        <v>-8824.3040000000037</v>
      </c>
    </row>
    <row r="33" spans="1:6" ht="15.75" thickBot="1">
      <c r="A33" s="63" t="s">
        <v>34</v>
      </c>
      <c r="B33" s="63"/>
      <c r="C33" s="25"/>
      <c r="D33" s="26"/>
      <c r="E33" s="27"/>
      <c r="F33" s="6">
        <v>65100.14</v>
      </c>
    </row>
    <row r="34" spans="1:6" ht="15.75" thickBot="1">
      <c r="A34" s="64" t="s">
        <v>35</v>
      </c>
      <c r="B34" s="64"/>
      <c r="C34" s="25"/>
      <c r="D34" s="26"/>
      <c r="E34" s="25"/>
      <c r="F34" s="28">
        <v>65100.14</v>
      </c>
    </row>
    <row r="37" spans="1:6">
      <c r="A37" t="s">
        <v>36</v>
      </c>
    </row>
  </sheetData>
  <mergeCells count="41">
    <mergeCell ref="A31:B31"/>
    <mergeCell ref="A32:B32"/>
    <mergeCell ref="A33:B33"/>
    <mergeCell ref="A34:B34"/>
    <mergeCell ref="A18:B18"/>
    <mergeCell ref="A25:B25"/>
    <mergeCell ref="A26:B26"/>
    <mergeCell ref="A27:B27"/>
    <mergeCell ref="A28:B28"/>
    <mergeCell ref="A29:B29"/>
    <mergeCell ref="A30:B30"/>
    <mergeCell ref="A21:F21"/>
    <mergeCell ref="A22:B22"/>
    <mergeCell ref="A23:B23"/>
    <mergeCell ref="A24:B24"/>
    <mergeCell ref="A14:B14"/>
    <mergeCell ref="A17:B17"/>
    <mergeCell ref="A19:B19"/>
    <mergeCell ref="A20:B20"/>
    <mergeCell ref="A15:B15"/>
    <mergeCell ref="A16:B16"/>
    <mergeCell ref="G8:G10"/>
    <mergeCell ref="A11:F11"/>
    <mergeCell ref="A12:B13"/>
    <mergeCell ref="C12:C13"/>
    <mergeCell ref="D12:D13"/>
    <mergeCell ref="E12:E13"/>
    <mergeCell ref="F12:F13"/>
    <mergeCell ref="G12:G13"/>
    <mergeCell ref="F8:F10"/>
    <mergeCell ref="A7:B7"/>
    <mergeCell ref="A8:B10"/>
    <mergeCell ref="C8:C10"/>
    <mergeCell ref="D8:D10"/>
    <mergeCell ref="E8:E10"/>
    <mergeCell ref="A6:B6"/>
    <mergeCell ref="A1:G1"/>
    <mergeCell ref="A2:G2"/>
    <mergeCell ref="B3:F3"/>
    <mergeCell ref="A4:F4"/>
    <mergeCell ref="A5:B5"/>
  </mergeCells>
  <pageMargins left="0.36" right="0.23" top="0.44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abSelected="1" topLeftCell="A7" workbookViewId="0">
      <selection activeCell="I17" sqref="I17"/>
    </sheetView>
  </sheetViews>
  <sheetFormatPr defaultRowHeight="15"/>
  <cols>
    <col min="1" max="1" width="4.140625" customWidth="1"/>
    <col min="2" max="2" width="12.42578125" customWidth="1"/>
    <col min="3" max="3" width="32.28515625" customWidth="1"/>
    <col min="4" max="4" width="11.5703125" customWidth="1"/>
    <col min="5" max="5" width="11.85546875" customWidth="1"/>
    <col min="6" max="6" width="11.42578125" customWidth="1"/>
  </cols>
  <sheetData>
    <row r="1" spans="1:6">
      <c r="A1" s="70" t="s">
        <v>40</v>
      </c>
      <c r="B1" s="70"/>
      <c r="C1" s="70"/>
      <c r="D1" s="70"/>
      <c r="E1" s="70"/>
      <c r="F1" s="70"/>
    </row>
    <row r="2" spans="1:6" ht="45">
      <c r="A2" s="29" t="s">
        <v>41</v>
      </c>
      <c r="B2" s="29" t="s">
        <v>42</v>
      </c>
      <c r="C2" s="30" t="s">
        <v>43</v>
      </c>
      <c r="D2" s="29" t="s">
        <v>44</v>
      </c>
      <c r="E2" s="29" t="s">
        <v>45</v>
      </c>
      <c r="F2" s="29" t="s">
        <v>46</v>
      </c>
    </row>
    <row r="3" spans="1:6" ht="30">
      <c r="A3" s="30">
        <v>1</v>
      </c>
      <c r="B3" s="31" t="s">
        <v>76</v>
      </c>
      <c r="C3" s="31" t="s">
        <v>47</v>
      </c>
      <c r="D3" s="30" t="s">
        <v>77</v>
      </c>
      <c r="E3" s="30">
        <v>444.14</v>
      </c>
      <c r="F3" s="30">
        <v>6662.1</v>
      </c>
    </row>
    <row r="4" spans="1:6">
      <c r="A4" s="30">
        <v>2</v>
      </c>
      <c r="B4" s="31" t="s">
        <v>80</v>
      </c>
      <c r="C4" s="30" t="s">
        <v>48</v>
      </c>
      <c r="D4" s="30" t="s">
        <v>81</v>
      </c>
      <c r="E4" s="30">
        <v>901.39</v>
      </c>
      <c r="F4" s="30">
        <v>2704.17</v>
      </c>
    </row>
    <row r="5" spans="1:6">
      <c r="A5" s="30">
        <v>3</v>
      </c>
      <c r="B5" s="31" t="s">
        <v>82</v>
      </c>
      <c r="C5" s="30" t="s">
        <v>51</v>
      </c>
      <c r="D5" s="30" t="s">
        <v>50</v>
      </c>
      <c r="E5" s="30">
        <v>287.39999999999998</v>
      </c>
      <c r="F5" s="30">
        <v>287.39999999999998</v>
      </c>
    </row>
    <row r="6" spans="1:6">
      <c r="A6" s="30">
        <v>4</v>
      </c>
      <c r="B6" s="32" t="s">
        <v>65</v>
      </c>
      <c r="C6" s="30" t="s">
        <v>67</v>
      </c>
      <c r="D6" s="30" t="s">
        <v>50</v>
      </c>
      <c r="E6" s="30">
        <v>524.24</v>
      </c>
      <c r="F6" s="30">
        <v>524.24</v>
      </c>
    </row>
    <row r="7" spans="1:6">
      <c r="A7" s="30">
        <v>5</v>
      </c>
      <c r="B7" s="30" t="s">
        <v>52</v>
      </c>
      <c r="C7" s="30" t="s">
        <v>53</v>
      </c>
      <c r="D7" s="30" t="s">
        <v>66</v>
      </c>
      <c r="E7" s="30">
        <v>199.71</v>
      </c>
      <c r="F7" s="30">
        <v>2196.81</v>
      </c>
    </row>
    <row r="8" spans="1:6" ht="45">
      <c r="A8" s="30">
        <v>6</v>
      </c>
      <c r="B8" s="30"/>
      <c r="C8" s="31" t="s">
        <v>54</v>
      </c>
      <c r="D8" s="31" t="s">
        <v>55</v>
      </c>
      <c r="E8" s="30">
        <v>10370.56</v>
      </c>
      <c r="F8" s="30">
        <v>19911.48</v>
      </c>
    </row>
    <row r="9" spans="1:6" ht="30">
      <c r="A9" s="30">
        <v>7</v>
      </c>
      <c r="B9" s="30"/>
      <c r="C9" s="31" t="s">
        <v>56</v>
      </c>
      <c r="D9" s="30" t="s">
        <v>57</v>
      </c>
      <c r="E9" s="30">
        <v>44.5</v>
      </c>
      <c r="F9" s="30">
        <v>85440</v>
      </c>
    </row>
    <row r="10" spans="1:6">
      <c r="A10" s="30">
        <v>8</v>
      </c>
      <c r="B10" s="30" t="s">
        <v>58</v>
      </c>
      <c r="C10" s="31" t="s">
        <v>59</v>
      </c>
      <c r="D10" s="30" t="s">
        <v>68</v>
      </c>
      <c r="E10" s="30">
        <v>148.83000000000001</v>
      </c>
      <c r="F10" s="30">
        <v>744.15</v>
      </c>
    </row>
    <row r="11" spans="1:6">
      <c r="A11" s="30"/>
      <c r="B11" s="30"/>
      <c r="C11" s="31"/>
      <c r="D11" s="30"/>
      <c r="E11" s="30"/>
      <c r="F11" s="30">
        <f>SUM(F3:F10)</f>
        <v>118470.34999999999</v>
      </c>
    </row>
    <row r="12" spans="1:6">
      <c r="A12" s="71" t="s">
        <v>60</v>
      </c>
      <c r="B12" s="71"/>
      <c r="C12" s="71"/>
      <c r="D12" s="71"/>
      <c r="E12" s="71"/>
      <c r="F12" s="71"/>
    </row>
    <row r="13" spans="1:6" ht="45">
      <c r="A13" s="31" t="s">
        <v>41</v>
      </c>
      <c r="B13" s="31" t="s">
        <v>42</v>
      </c>
      <c r="C13" s="30" t="s">
        <v>43</v>
      </c>
      <c r="D13" s="29" t="s">
        <v>44</v>
      </c>
      <c r="E13" s="29" t="s">
        <v>61</v>
      </c>
      <c r="F13" s="31" t="s">
        <v>62</v>
      </c>
    </row>
    <row r="14" spans="1:6">
      <c r="A14" s="30">
        <v>1</v>
      </c>
      <c r="B14" s="30" t="s">
        <v>63</v>
      </c>
      <c r="C14" s="31" t="s">
        <v>64</v>
      </c>
      <c r="D14" s="30" t="s">
        <v>50</v>
      </c>
      <c r="E14" s="30">
        <v>5514.71</v>
      </c>
      <c r="F14" s="30">
        <v>5514.71</v>
      </c>
    </row>
    <row r="15" spans="1:6">
      <c r="A15" s="30">
        <v>2</v>
      </c>
      <c r="B15" s="30" t="s">
        <v>63</v>
      </c>
      <c r="C15" s="31" t="s">
        <v>69</v>
      </c>
      <c r="D15" s="30" t="s">
        <v>70</v>
      </c>
      <c r="E15" s="30">
        <v>440.93</v>
      </c>
      <c r="F15" s="30">
        <v>661.4</v>
      </c>
    </row>
    <row r="16" spans="1:6">
      <c r="A16" s="30">
        <v>3</v>
      </c>
      <c r="B16" s="30" t="s">
        <v>74</v>
      </c>
      <c r="C16" s="31" t="s">
        <v>71</v>
      </c>
      <c r="D16" s="30" t="s">
        <v>75</v>
      </c>
      <c r="E16" s="30">
        <v>2306.73</v>
      </c>
      <c r="F16" s="30">
        <v>4613.46</v>
      </c>
    </row>
    <row r="17" spans="1:6">
      <c r="A17" s="30">
        <v>4</v>
      </c>
      <c r="B17" s="30" t="s">
        <v>72</v>
      </c>
      <c r="C17" s="31" t="s">
        <v>90</v>
      </c>
      <c r="D17" s="30" t="s">
        <v>73</v>
      </c>
      <c r="E17" s="30">
        <v>2</v>
      </c>
      <c r="F17" s="30">
        <v>200</v>
      </c>
    </row>
    <row r="18" spans="1:6">
      <c r="A18" s="30">
        <v>5</v>
      </c>
      <c r="B18" s="30" t="s">
        <v>49</v>
      </c>
      <c r="C18" s="31" t="s">
        <v>78</v>
      </c>
      <c r="D18" s="30" t="s">
        <v>79</v>
      </c>
      <c r="E18" s="30">
        <v>518.14</v>
      </c>
      <c r="F18" s="30">
        <v>15544.2</v>
      </c>
    </row>
    <row r="19" spans="1:6">
      <c r="A19" s="30">
        <v>6</v>
      </c>
      <c r="B19" s="30" t="s">
        <v>84</v>
      </c>
      <c r="C19" s="31" t="s">
        <v>83</v>
      </c>
      <c r="D19" s="30" t="s">
        <v>50</v>
      </c>
      <c r="E19" s="30">
        <v>485.42</v>
      </c>
      <c r="F19" s="30">
        <v>485.42</v>
      </c>
    </row>
    <row r="20" spans="1:6">
      <c r="A20" s="30"/>
      <c r="B20" s="30"/>
      <c r="C20" s="30"/>
      <c r="D20" s="30"/>
      <c r="E20" s="30"/>
      <c r="F20" s="30">
        <f>SUM(F14:F19)</f>
        <v>27019.19</v>
      </c>
    </row>
  </sheetData>
  <mergeCells count="2">
    <mergeCell ref="A1:F1"/>
    <mergeCell ref="A12:F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2021-03-22T11:10:11Z</cp:lastPrinted>
  <dcterms:created xsi:type="dcterms:W3CDTF">2021-03-10T08:33:14Z</dcterms:created>
  <dcterms:modified xsi:type="dcterms:W3CDTF">2021-03-22T11:10:33Z</dcterms:modified>
</cp:coreProperties>
</file>