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9" i="1"/>
  <c r="G30"/>
  <c r="G27"/>
  <c r="G26"/>
  <c r="G25"/>
  <c r="G16"/>
  <c r="G12"/>
  <c r="F14"/>
  <c r="F15" i="2"/>
  <c r="F9"/>
  <c r="G17" i="1"/>
  <c r="F12"/>
  <c r="F30"/>
  <c r="F27"/>
  <c r="F26"/>
  <c r="F25"/>
  <c r="F23"/>
  <c r="F22"/>
  <c r="G22" s="1"/>
  <c r="G21"/>
  <c r="F21"/>
  <c r="F16"/>
  <c r="F32" l="1"/>
</calcChain>
</file>

<file path=xl/sharedStrings.xml><?xml version="1.0" encoding="utf-8"?>
<sst xmlns="http://schemas.openxmlformats.org/spreadsheetml/2006/main" count="90" uniqueCount="79">
  <si>
    <t>Отчёт о выполненных работах по многоквартирному жилому дому, расположенному по адресу: ул. Гоголевская, д. 86а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</si>
  <si>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</si>
  <si>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</si>
  <si>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</si>
  <si>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</si>
  <si>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</si>
  <si>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</si>
  <si>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</si>
  <si>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</si>
  <si>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</si>
  <si>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</si>
  <si>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</si>
  <si>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</si>
  <si>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</si>
  <si>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</si>
  <si>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</si>
  <si>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шт.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</si>
  <si>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</si>
  <si>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</si>
  <si>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</si>
  <si>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</si>
  <si>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</si>
  <si>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</si>
  <si>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</si>
  <si>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</si>
  <si>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</si>
  <si>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</si>
  <si>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1862,6 кв. м, тариф 17,10 руб.с кв.м.</t>
  </si>
  <si>
    <t>0,11                        0,75</t>
  </si>
  <si>
    <t>Общий долг по дому за ЖКУ на 01.01.2020 г., в т.ч.: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</si>
  <si>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</si>
  <si>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</si>
  <si>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</si>
  <si>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</si>
  <si>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</si>
  <si>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</si>
  <si>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</si>
  <si>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</si>
  <si>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под.1,2</t>
  </si>
  <si>
    <t>замена электролампочек</t>
  </si>
  <si>
    <t>15 шт.</t>
  </si>
  <si>
    <t>1 шт.</t>
  </si>
  <si>
    <t>т/п</t>
  </si>
  <si>
    <t>промывка трубопровода системы центрального отопления</t>
  </si>
  <si>
    <t>1,92 (1000 куб.м. здания)</t>
  </si>
  <si>
    <t>под.1-3</t>
  </si>
  <si>
    <t>гидравлическое испытание системы ц/о</t>
  </si>
  <si>
    <t>1920 м</t>
  </si>
  <si>
    <t>содержание и текущий ремонт конструктивных элементов</t>
  </si>
  <si>
    <t>терр. прид.</t>
  </si>
  <si>
    <t>покраска бордюров</t>
  </si>
  <si>
    <t>кв.м.</t>
  </si>
  <si>
    <t>4 п.м.</t>
  </si>
  <si>
    <t>очистка чердака от мусора</t>
  </si>
  <si>
    <t>20 кв.м</t>
  </si>
  <si>
    <t>чердак</t>
  </si>
  <si>
    <t>восстановление отделки вентканалов</t>
  </si>
  <si>
    <t>5 кв.м.</t>
  </si>
  <si>
    <t>прочистка канлизации</t>
  </si>
  <si>
    <t>кв.1</t>
  </si>
  <si>
    <t>5 п.м.</t>
  </si>
  <si>
    <t>Ревиия ВРУ</t>
  </si>
  <si>
    <t>ревизия задвижки х/в</t>
  </si>
  <si>
    <t>1.2 Уборка территории трактором</t>
  </si>
  <si>
    <t>1.3 Завоз пескасоляной смеси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</si>
  <si>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</si>
  <si>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</si>
  <si>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</si>
  <si>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</si>
  <si>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</si>
  <si>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204,84         1396,65</t>
  </si>
  <si>
    <t>6.3 Устранение завалов кв.29,13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</si>
  <si>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</si>
  <si>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</si>
  <si>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</si>
  <si>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</si>
  <si>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</si>
  <si>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Остаток на лицевом счёте дома на 01.01.2021г.</t>
  </si>
  <si>
    <t xml:space="preserve">3. Дезинфекция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</si>
</sst>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2" fontId="4" fillId="0" borderId="14" xfId="0" applyNumberFormat="1" applyFont="1" applyBorder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2" fontId="4" fillId="0" borderId="5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opLeftCell="A28" workbookViewId="0">
      <selection activeCell="I9" sqref="I9"/>
    </sheetView>
  </sheetViews>
  <sheetFormatPr defaultRowHeight="15"/>
  <cols>
    <col min="1" max="1" width="25.28515625" customWidth="1"/>
    <col min="2" max="2" width="15.7109375" customWidth="1"/>
    <col min="3" max="3" width="9.85546875" customWidth="1"/>
    <col min="4" max="4" width="10" customWidth="1"/>
    <col min="5" max="5" width="12.5703125" customWidth="1"/>
    <col min="6" max="6" width="10" customWidth="1"/>
    <col min="7" max="7" width="13" customWidth="1"/>
  </cols>
  <sheetData>
    <row r="1" spans="1:7" ht="31.5" customHeight="1">
      <c r="A1" s="30" t="s">
        <v>0</v>
      </c>
      <c r="B1" s="30"/>
      <c r="C1" s="30"/>
      <c r="D1" s="30"/>
      <c r="E1" s="30"/>
      <c r="F1" s="30"/>
      <c r="G1" s="30"/>
    </row>
    <row r="2" spans="1:7">
      <c r="A2" s="1"/>
      <c r="B2" s="30" t="s">
        <v>1</v>
      </c>
      <c r="C2" s="30"/>
      <c r="D2" s="30"/>
      <c r="E2" s="30"/>
      <c r="F2" s="30"/>
    </row>
    <row r="3" spans="1:7">
      <c r="A3" s="1"/>
      <c r="B3" s="30" t="s">
        <v>26</v>
      </c>
      <c r="C3" s="30"/>
      <c r="D3" s="30"/>
      <c r="E3" s="30"/>
      <c r="F3" s="30"/>
    </row>
    <row r="4" spans="1:7">
      <c r="A4" s="31" t="s">
        <v>27</v>
      </c>
      <c r="B4" s="31"/>
      <c r="C4" s="31"/>
      <c r="D4" s="31"/>
      <c r="E4" s="31"/>
      <c r="F4" s="31"/>
      <c r="G4" s="31"/>
    </row>
    <row r="5" spans="1:7">
      <c r="A5" s="32"/>
      <c r="B5" s="32"/>
      <c r="C5" s="2"/>
      <c r="D5" s="3"/>
      <c r="E5" s="2"/>
      <c r="F5" s="2"/>
    </row>
    <row r="6" spans="1:7" ht="15.75" thickBot="1">
      <c r="A6" s="29" t="s">
        <v>23</v>
      </c>
      <c r="B6" s="29"/>
      <c r="C6" s="4"/>
      <c r="D6" s="4"/>
      <c r="E6" s="4"/>
      <c r="F6" s="4"/>
      <c r="G6" s="5">
        <v>-70227.87</v>
      </c>
    </row>
    <row r="7" spans="1:7" ht="15.75" thickBot="1">
      <c r="A7" s="29" t="s">
        <v>29</v>
      </c>
      <c r="B7" s="29"/>
      <c r="C7" s="4"/>
      <c r="D7" s="4"/>
      <c r="E7" s="4"/>
      <c r="F7" s="4"/>
      <c r="G7" s="6">
        <v>23990.1</v>
      </c>
    </row>
    <row r="8" spans="1:7" ht="9.75" customHeight="1">
      <c r="A8" s="33" t="s">
        <v>2</v>
      </c>
      <c r="B8" s="34"/>
      <c r="C8" s="39" t="s">
        <v>3</v>
      </c>
      <c r="D8" s="39" t="s">
        <v>4</v>
      </c>
      <c r="E8" s="39" t="s">
        <v>5</v>
      </c>
      <c r="F8" s="39" t="s">
        <v>6</v>
      </c>
      <c r="G8" s="39" t="s">
        <v>7</v>
      </c>
    </row>
    <row r="9" spans="1:7" ht="9" customHeight="1">
      <c r="A9" s="35"/>
      <c r="B9" s="36"/>
      <c r="C9" s="40"/>
      <c r="D9" s="40"/>
      <c r="E9" s="40"/>
      <c r="F9" s="40"/>
      <c r="G9" s="40"/>
    </row>
    <row r="10" spans="1:7" ht="15.75" thickBot="1">
      <c r="A10" s="37"/>
      <c r="B10" s="38"/>
      <c r="C10" s="41"/>
      <c r="D10" s="41"/>
      <c r="E10" s="41"/>
      <c r="F10" s="41"/>
      <c r="G10" s="41"/>
    </row>
    <row r="11" spans="1:7" ht="15" customHeight="1" thickBot="1">
      <c r="A11" s="42" t="s">
        <v>8</v>
      </c>
      <c r="B11" s="43"/>
      <c r="C11" s="43"/>
      <c r="D11" s="43"/>
      <c r="E11" s="43"/>
      <c r="F11" s="43"/>
      <c r="G11" s="7"/>
    </row>
    <row r="12" spans="1:7" ht="15.75" hidden="1" thickBot="1">
      <c r="A12" s="44" t="s">
        <v>9</v>
      </c>
      <c r="B12" s="44"/>
      <c r="C12" s="39" t="s">
        <v>10</v>
      </c>
      <c r="D12" s="8">
        <v>2526.5</v>
      </c>
      <c r="E12" s="39">
        <v>3</v>
      </c>
      <c r="F12" s="45">
        <f>D13*E12</f>
        <v>5586.6</v>
      </c>
      <c r="G12" s="47">
        <f>F12*12</f>
        <v>67039.200000000012</v>
      </c>
    </row>
    <row r="13" spans="1:7" ht="15.75" thickBot="1">
      <c r="A13" s="44"/>
      <c r="B13" s="44"/>
      <c r="C13" s="41"/>
      <c r="D13" s="8">
        <v>1862.2</v>
      </c>
      <c r="E13" s="41"/>
      <c r="F13" s="46"/>
      <c r="G13" s="48"/>
    </row>
    <row r="14" spans="1:7" ht="17.25" customHeight="1" thickBot="1">
      <c r="A14" s="42" t="s">
        <v>63</v>
      </c>
      <c r="B14" s="54"/>
      <c r="C14" s="24" t="s">
        <v>10</v>
      </c>
      <c r="D14" s="8">
        <v>1862.2</v>
      </c>
      <c r="E14" s="24">
        <v>2.2999999999999998</v>
      </c>
      <c r="F14" s="25">
        <f>D14*E14</f>
        <v>4283.0599999999995</v>
      </c>
      <c r="G14" s="26">
        <v>4283.0600000000004</v>
      </c>
    </row>
    <row r="15" spans="1:7" ht="15.75" thickBot="1">
      <c r="A15" s="44" t="s">
        <v>64</v>
      </c>
      <c r="B15" s="44"/>
      <c r="C15" s="8" t="s">
        <v>11</v>
      </c>
      <c r="D15" s="9">
        <v>4</v>
      </c>
      <c r="E15" s="8">
        <v>686.07</v>
      </c>
      <c r="F15" s="8">
        <v>2744.28</v>
      </c>
      <c r="G15" s="10">
        <v>2744.28</v>
      </c>
    </row>
    <row r="16" spans="1:7" ht="15.75" thickBot="1">
      <c r="A16" s="44" t="s">
        <v>12</v>
      </c>
      <c r="B16" s="44"/>
      <c r="C16" s="8" t="s">
        <v>13</v>
      </c>
      <c r="D16" s="8">
        <v>1862.2</v>
      </c>
      <c r="E16" s="8">
        <v>0.15</v>
      </c>
      <c r="F16" s="11">
        <f>D16*E16</f>
        <v>279.33</v>
      </c>
      <c r="G16" s="12">
        <f>F16*12</f>
        <v>3351.96</v>
      </c>
    </row>
    <row r="17" spans="1:7" ht="15.75" thickBot="1">
      <c r="A17" s="52" t="s">
        <v>78</v>
      </c>
      <c r="B17" s="53"/>
      <c r="C17" s="8" t="s">
        <v>51</v>
      </c>
      <c r="D17" s="8">
        <v>11472</v>
      </c>
      <c r="E17" s="8">
        <v>2</v>
      </c>
      <c r="F17" s="11">
        <v>2</v>
      </c>
      <c r="G17" s="12">
        <f>D17*E17</f>
        <v>22944</v>
      </c>
    </row>
    <row r="18" spans="1:7" ht="27.75" customHeight="1" thickBot="1">
      <c r="A18" s="44" t="s">
        <v>65</v>
      </c>
      <c r="B18" s="44"/>
      <c r="C18" s="8"/>
      <c r="D18" s="8"/>
      <c r="E18" s="8"/>
      <c r="F18" s="11"/>
      <c r="G18" s="13">
        <v>68726.69</v>
      </c>
    </row>
    <row r="19" spans="1:7" ht="27.75" customHeight="1" thickBot="1">
      <c r="A19" s="44" t="s">
        <v>66</v>
      </c>
      <c r="B19" s="44"/>
      <c r="C19" s="8"/>
      <c r="D19" s="8"/>
      <c r="E19" s="8"/>
      <c r="F19" s="11"/>
      <c r="G19" s="10">
        <v>12774.81</v>
      </c>
    </row>
    <row r="20" spans="1:7" ht="15.75" thickBot="1">
      <c r="A20" s="44" t="s">
        <v>67</v>
      </c>
      <c r="B20" s="44"/>
      <c r="C20" s="44"/>
      <c r="D20" s="44"/>
      <c r="E20" s="44"/>
      <c r="F20" s="44"/>
      <c r="G20" s="10"/>
    </row>
    <row r="21" spans="1:7" ht="15.75" thickBot="1">
      <c r="A21" s="49" t="s">
        <v>68</v>
      </c>
      <c r="B21" s="49"/>
      <c r="C21" s="8" t="s">
        <v>14</v>
      </c>
      <c r="D21" s="8">
        <v>36</v>
      </c>
      <c r="E21" s="8">
        <v>27.58</v>
      </c>
      <c r="F21" s="11">
        <f>D21*E21</f>
        <v>992.87999999999988</v>
      </c>
      <c r="G21" s="10">
        <f>F21*4</f>
        <v>3971.5199999999995</v>
      </c>
    </row>
    <row r="22" spans="1:7" ht="15.75" thickBot="1">
      <c r="A22" s="49" t="s">
        <v>69</v>
      </c>
      <c r="B22" s="49"/>
      <c r="C22" s="8" t="s">
        <v>15</v>
      </c>
      <c r="D22" s="8">
        <v>36</v>
      </c>
      <c r="E22" s="8">
        <v>13.78</v>
      </c>
      <c r="F22" s="11">
        <f>D22*E22</f>
        <v>496.08</v>
      </c>
      <c r="G22" s="10">
        <f>F22*2</f>
        <v>992.16</v>
      </c>
    </row>
    <row r="23" spans="1:7" ht="15.75" thickBot="1">
      <c r="A23" s="44" t="s">
        <v>71</v>
      </c>
      <c r="B23" s="44"/>
      <c r="C23" s="8" t="s">
        <v>16</v>
      </c>
      <c r="D23" s="8">
        <v>4</v>
      </c>
      <c r="E23" s="8">
        <v>1014.01</v>
      </c>
      <c r="F23" s="8">
        <f>D23*E23</f>
        <v>4056.04</v>
      </c>
      <c r="G23" s="10">
        <v>4056.04</v>
      </c>
    </row>
    <row r="24" spans="1:7" ht="26.25" customHeight="1" thickBot="1">
      <c r="A24" s="44" t="s">
        <v>72</v>
      </c>
      <c r="B24" s="44"/>
      <c r="C24" s="8" t="s">
        <v>17</v>
      </c>
      <c r="D24" s="14"/>
      <c r="E24" s="8"/>
      <c r="F24" s="11"/>
      <c r="G24" s="13">
        <v>15664.03</v>
      </c>
    </row>
    <row r="25" spans="1:7" ht="15.75" thickBot="1">
      <c r="A25" s="49" t="s">
        <v>73</v>
      </c>
      <c r="B25" s="49"/>
      <c r="C25" s="8" t="s">
        <v>18</v>
      </c>
      <c r="D25" s="8">
        <v>1862.2</v>
      </c>
      <c r="E25" s="8">
        <v>0.75</v>
      </c>
      <c r="F25" s="11">
        <f>D25*E25</f>
        <v>1396.65</v>
      </c>
      <c r="G25" s="10">
        <f>F25*12</f>
        <v>16759.800000000003</v>
      </c>
    </row>
    <row r="26" spans="1:7" ht="15.75" thickBot="1">
      <c r="A26" s="49" t="s">
        <v>74</v>
      </c>
      <c r="B26" s="49"/>
      <c r="C26" s="8" t="s">
        <v>13</v>
      </c>
      <c r="D26" s="8">
        <v>1862.2</v>
      </c>
      <c r="E26" s="8">
        <v>1.1000000000000001</v>
      </c>
      <c r="F26" s="11">
        <f>D26*E26</f>
        <v>2048.42</v>
      </c>
      <c r="G26" s="10">
        <f>F26*12</f>
        <v>24581.040000000001</v>
      </c>
    </row>
    <row r="27" spans="1:7" ht="15.75" thickBot="1">
      <c r="A27" s="49" t="s">
        <v>75</v>
      </c>
      <c r="B27" s="49"/>
      <c r="C27" s="8" t="s">
        <v>19</v>
      </c>
      <c r="D27" s="8">
        <v>1862.2</v>
      </c>
      <c r="E27" s="11">
        <v>3.5</v>
      </c>
      <c r="F27" s="11">
        <f>D27*E27</f>
        <v>6517.7</v>
      </c>
      <c r="G27" s="12">
        <f>F27*12</f>
        <v>78212.399999999994</v>
      </c>
    </row>
    <row r="28" spans="1:7" ht="69" customHeight="1" thickBot="1">
      <c r="A28" s="42" t="s">
        <v>76</v>
      </c>
      <c r="B28" s="54"/>
      <c r="C28" s="15"/>
      <c r="D28" s="8">
        <v>1862.2</v>
      </c>
      <c r="E28" s="16" t="s">
        <v>28</v>
      </c>
      <c r="F28" s="17" t="s">
        <v>70</v>
      </c>
      <c r="G28" s="18">
        <v>22182.2</v>
      </c>
    </row>
    <row r="29" spans="1:7" ht="15.75" thickBot="1">
      <c r="A29" s="55" t="s">
        <v>20</v>
      </c>
      <c r="B29" s="56"/>
      <c r="C29" s="8"/>
      <c r="D29" s="8"/>
      <c r="E29" s="8"/>
      <c r="F29" s="8"/>
      <c r="G29" s="10">
        <f>SUM(G12:G28)</f>
        <v>348283.19</v>
      </c>
    </row>
    <row r="30" spans="1:7" ht="27.75" customHeight="1" thickBot="1">
      <c r="A30" s="57" t="s">
        <v>21</v>
      </c>
      <c r="B30" s="58"/>
      <c r="C30" s="8" t="s">
        <v>10</v>
      </c>
      <c r="D30" s="8">
        <v>1862.2</v>
      </c>
      <c r="E30" s="8">
        <v>17.100000000000001</v>
      </c>
      <c r="F30" s="19">
        <f>D30*E30</f>
        <v>31843.620000000003</v>
      </c>
      <c r="G30" s="10">
        <f>F30*12</f>
        <v>382123.44000000006</v>
      </c>
    </row>
    <row r="31" spans="1:7" ht="15.75" thickBot="1">
      <c r="A31" s="53" t="s">
        <v>22</v>
      </c>
      <c r="B31" s="49"/>
      <c r="C31" s="8"/>
      <c r="D31" s="14"/>
      <c r="E31" s="8"/>
      <c r="F31" s="8">
        <v>0</v>
      </c>
      <c r="G31" s="20"/>
    </row>
    <row r="32" spans="1:7" ht="15.75" thickBot="1">
      <c r="A32" s="44" t="s">
        <v>77</v>
      </c>
      <c r="B32" s="44"/>
      <c r="C32" s="8"/>
      <c r="D32" s="14"/>
      <c r="E32" s="8"/>
      <c r="F32" s="11">
        <f>G30-(G29-G6)</f>
        <v>-36387.619999999937</v>
      </c>
    </row>
    <row r="33" spans="1:6" ht="15.75" thickBot="1">
      <c r="A33" s="50" t="s">
        <v>30</v>
      </c>
      <c r="B33" s="50"/>
      <c r="C33" s="21"/>
      <c r="D33" s="22"/>
      <c r="E33" s="15"/>
      <c r="F33" s="6">
        <v>55488.15</v>
      </c>
    </row>
    <row r="34" spans="1:6" ht="15.75" thickBot="1">
      <c r="A34" s="51" t="s">
        <v>24</v>
      </c>
      <c r="B34" s="51"/>
      <c r="C34" s="21"/>
      <c r="D34" s="22"/>
      <c r="E34" s="21"/>
      <c r="F34" s="23">
        <v>55488.15</v>
      </c>
    </row>
    <row r="37" spans="1:6">
      <c r="A37" t="s">
        <v>25</v>
      </c>
    </row>
  </sheetData>
  <mergeCells count="40">
    <mergeCell ref="A33:B33"/>
    <mergeCell ref="A34:B34"/>
    <mergeCell ref="A17:B17"/>
    <mergeCell ref="A14:B1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15:B15"/>
    <mergeCell ref="A16:B16"/>
    <mergeCell ref="A18:B18"/>
    <mergeCell ref="A19:B19"/>
    <mergeCell ref="A20:F20"/>
    <mergeCell ref="A21:B21"/>
    <mergeCell ref="G8:G10"/>
    <mergeCell ref="A11:F11"/>
    <mergeCell ref="A12:B13"/>
    <mergeCell ref="C12:C13"/>
    <mergeCell ref="E12:E13"/>
    <mergeCell ref="F12:F13"/>
    <mergeCell ref="G12:G13"/>
    <mergeCell ref="F8:F10"/>
    <mergeCell ref="A7:B7"/>
    <mergeCell ref="A8:B10"/>
    <mergeCell ref="C8:C10"/>
    <mergeCell ref="D8:D10"/>
    <mergeCell ref="E8:E10"/>
    <mergeCell ref="A6:B6"/>
    <mergeCell ref="A1:G1"/>
    <mergeCell ref="B2:F2"/>
    <mergeCell ref="B3:F3"/>
    <mergeCell ref="A4:G4"/>
    <mergeCell ref="A5:B5"/>
  </mergeCells>
  <pageMargins left="0.34" right="0.26" top="0.42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7" sqref="I7"/>
    </sheetView>
  </sheetViews>
  <sheetFormatPr defaultRowHeight="15"/>
  <cols>
    <col min="1" max="1" width="4.140625" customWidth="1"/>
    <col min="2" max="2" width="12.28515625" customWidth="1"/>
    <col min="3" max="3" width="33.140625" customWidth="1"/>
    <col min="4" max="4" width="13.7109375" customWidth="1"/>
    <col min="5" max="5" width="11.7109375" customWidth="1"/>
    <col min="6" max="6" width="13.28515625" customWidth="1"/>
  </cols>
  <sheetData>
    <row r="1" spans="1:6">
      <c r="A1" s="59" t="s">
        <v>31</v>
      </c>
      <c r="B1" s="59"/>
      <c r="C1" s="59"/>
      <c r="D1" s="59"/>
      <c r="E1" s="59"/>
      <c r="F1" s="59"/>
    </row>
    <row r="2" spans="1:6" ht="45">
      <c r="A2" s="27" t="s">
        <v>32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</row>
    <row r="3" spans="1:6">
      <c r="A3" s="28">
        <v>1</v>
      </c>
      <c r="B3" s="28" t="s">
        <v>38</v>
      </c>
      <c r="C3" s="28" t="s">
        <v>39</v>
      </c>
      <c r="D3" s="28" t="s">
        <v>40</v>
      </c>
      <c r="E3" s="28">
        <v>148.83000000000001</v>
      </c>
      <c r="F3" s="28">
        <v>2232.4499999999998</v>
      </c>
    </row>
    <row r="4" spans="1:6">
      <c r="A4" s="28">
        <v>2</v>
      </c>
      <c r="B4" s="28" t="s">
        <v>59</v>
      </c>
      <c r="C4" s="28" t="s">
        <v>58</v>
      </c>
      <c r="D4" s="28" t="s">
        <v>60</v>
      </c>
      <c r="E4" s="28">
        <v>444.14</v>
      </c>
      <c r="F4" s="28">
        <v>2220.6999999999998</v>
      </c>
    </row>
    <row r="5" spans="1:6">
      <c r="A5" s="28">
        <v>3</v>
      </c>
      <c r="B5" s="28"/>
      <c r="C5" s="28" t="s">
        <v>61</v>
      </c>
      <c r="D5" s="28" t="s">
        <v>41</v>
      </c>
      <c r="E5" s="28">
        <v>567.55999999999995</v>
      </c>
      <c r="F5" s="28">
        <v>567.55999999999995</v>
      </c>
    </row>
    <row r="6" spans="1:6">
      <c r="A6" s="28">
        <v>4</v>
      </c>
      <c r="B6" s="28" t="s">
        <v>42</v>
      </c>
      <c r="C6" s="28" t="s">
        <v>62</v>
      </c>
      <c r="D6" s="28" t="s">
        <v>41</v>
      </c>
      <c r="E6" s="28">
        <v>1074.5</v>
      </c>
      <c r="F6" s="28">
        <v>1074.5</v>
      </c>
    </row>
    <row r="7" spans="1:6" ht="45">
      <c r="A7" s="28">
        <v>5</v>
      </c>
      <c r="B7" s="28"/>
      <c r="C7" s="27" t="s">
        <v>43</v>
      </c>
      <c r="D7" s="27" t="s">
        <v>44</v>
      </c>
      <c r="E7" s="28">
        <v>10370.56</v>
      </c>
      <c r="F7" s="28">
        <v>19911.48</v>
      </c>
    </row>
    <row r="8" spans="1:6" ht="30">
      <c r="A8" s="28">
        <v>6</v>
      </c>
      <c r="B8" s="28" t="s">
        <v>45</v>
      </c>
      <c r="C8" s="27" t="s">
        <v>46</v>
      </c>
      <c r="D8" s="28" t="s">
        <v>47</v>
      </c>
      <c r="E8" s="28">
        <v>22.25</v>
      </c>
      <c r="F8" s="28">
        <v>42720</v>
      </c>
    </row>
    <row r="9" spans="1:6">
      <c r="A9" s="28"/>
      <c r="B9" s="28"/>
      <c r="C9" s="28"/>
      <c r="D9" s="28"/>
      <c r="E9" s="28"/>
      <c r="F9" s="28">
        <f>SUM(F3:F8)</f>
        <v>68726.69</v>
      </c>
    </row>
    <row r="10" spans="1:6">
      <c r="A10" s="28" t="s">
        <v>48</v>
      </c>
      <c r="B10" s="28"/>
      <c r="C10" s="28"/>
      <c r="D10" s="28"/>
      <c r="E10" s="28"/>
      <c r="F10" s="28"/>
    </row>
    <row r="11" spans="1:6" ht="45">
      <c r="A11" s="27" t="s">
        <v>32</v>
      </c>
      <c r="B11" s="27" t="s">
        <v>33</v>
      </c>
      <c r="C11" s="27" t="s">
        <v>34</v>
      </c>
      <c r="D11" s="27" t="s">
        <v>35</v>
      </c>
      <c r="E11" s="27" t="s">
        <v>36</v>
      </c>
      <c r="F11" s="27" t="s">
        <v>37</v>
      </c>
    </row>
    <row r="12" spans="1:6">
      <c r="A12" s="28">
        <v>1</v>
      </c>
      <c r="B12" s="28" t="s">
        <v>49</v>
      </c>
      <c r="C12" s="28" t="s">
        <v>50</v>
      </c>
      <c r="D12" s="28" t="s">
        <v>52</v>
      </c>
      <c r="E12" s="28">
        <v>50.34</v>
      </c>
      <c r="F12" s="28">
        <v>201.36</v>
      </c>
    </row>
    <row r="13" spans="1:6">
      <c r="A13" s="28">
        <v>2</v>
      </c>
      <c r="B13" s="28" t="s">
        <v>55</v>
      </c>
      <c r="C13" s="28" t="s">
        <v>53</v>
      </c>
      <c r="D13" s="28" t="s">
        <v>54</v>
      </c>
      <c r="E13" s="28">
        <v>518.44000000000005</v>
      </c>
      <c r="F13" s="28">
        <v>10368.799999999999</v>
      </c>
    </row>
    <row r="14" spans="1:6" ht="30">
      <c r="A14" s="28">
        <v>3</v>
      </c>
      <c r="B14" s="28" t="s">
        <v>55</v>
      </c>
      <c r="C14" s="27" t="s">
        <v>56</v>
      </c>
      <c r="D14" s="28" t="s">
        <v>57</v>
      </c>
      <c r="E14" s="28">
        <v>440.93</v>
      </c>
      <c r="F14" s="28">
        <v>2204.65</v>
      </c>
    </row>
    <row r="15" spans="1:6">
      <c r="A15" s="28"/>
      <c r="B15" s="28"/>
      <c r="C15" s="28"/>
      <c r="D15" s="28"/>
      <c r="E15" s="28"/>
      <c r="F15" s="28">
        <f>SUM(F12:F14)</f>
        <v>12774.81</v>
      </c>
    </row>
  </sheetData>
  <mergeCells count="1">
    <mergeCell ref="A1:F1"/>
  </mergeCells>
  <pageMargins left="0.7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2021-03-22T11:09:04Z</cp:lastPrinted>
  <dcterms:created xsi:type="dcterms:W3CDTF">2021-03-09T10:14:40Z</dcterms:created>
  <dcterms:modified xsi:type="dcterms:W3CDTF">2021-03-22T11:09:06Z</dcterms:modified>
</cp:coreProperties>
</file>