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6" i="1"/>
  <c r="G13"/>
  <c r="G32"/>
  <c r="G27"/>
  <c r="G28"/>
  <c r="G38"/>
  <c r="F44" l="1"/>
  <c r="G63"/>
  <c r="F63"/>
  <c r="F47"/>
  <c r="F45"/>
  <c r="G45" s="1"/>
  <c r="G65"/>
  <c r="F62"/>
  <c r="G62" s="1"/>
  <c r="F59"/>
  <c r="G59" s="1"/>
  <c r="F57"/>
  <c r="G57" s="1"/>
  <c r="F56"/>
  <c r="G56" s="1"/>
  <c r="F55"/>
  <c r="F54"/>
  <c r="G54" s="1"/>
  <c r="F53"/>
  <c r="F52"/>
  <c r="F50"/>
  <c r="G50" s="1"/>
  <c r="F43"/>
  <c r="G43" s="1"/>
  <c r="G42"/>
  <c r="G41"/>
  <c r="G40"/>
  <c r="G39"/>
  <c r="G37"/>
  <c r="G36"/>
  <c r="G35"/>
  <c r="G34"/>
  <c r="G33"/>
  <c r="G31"/>
  <c r="G30"/>
  <c r="G29"/>
  <c r="G26"/>
  <c r="G25"/>
  <c r="G24"/>
  <c r="G23"/>
  <c r="G22"/>
  <c r="G21"/>
  <c r="G20"/>
  <c r="G19"/>
  <c r="G18"/>
  <c r="G17"/>
  <c r="F15"/>
  <c r="G14"/>
  <c r="G64" l="1"/>
  <c r="G61"/>
  <c r="F67" s="1"/>
</calcChain>
</file>

<file path=xl/sharedStrings.xml><?xml version="1.0" encoding="utf-8"?>
<sst xmlns="http://schemas.openxmlformats.org/spreadsheetml/2006/main" count="149" uniqueCount="111">
  <si>
    <t>Отчёт о выполненных работах по многоквартирному жилому дому, расположенному по адресу: ул. Дм. Ульянова, д.20а</t>
  </si>
  <si>
    <t>по текущему ремонту и содержанию общедомового имущества</t>
  </si>
  <si>
    <t>содержание жилья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</si>
  <si>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</si>
  <si>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</si>
  <si>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</si>
  <si>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</si>
  <si>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</si>
  <si>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 Руб.</t>
  </si>
  <si>
    <t>1 Работы, необходимые для надлежащего содержания несущих конструкций (фундаментов, стен,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</t>
  </si>
  <si>
    <t>кв.м</t>
  </si>
  <si>
    <t>фасад</t>
  </si>
  <si>
    <t>Установка аншлага</t>
  </si>
  <si>
    <t>шт.</t>
  </si>
  <si>
    <t>под.1-3</t>
  </si>
  <si>
    <t>навеска замка</t>
  </si>
  <si>
    <t>шт</t>
  </si>
  <si>
    <t>2 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 (мусоропроводов, систем вентиляции и дымоудаления, систем отопления, водоснабжения и водоотведения, электрообрудования, газового оборудования, лифтов и т.д.)</t>
  </si>
  <si>
    <t>под.1,2,3</t>
  </si>
  <si>
    <t>замена лампочек</t>
  </si>
  <si>
    <t>тех.под.</t>
  </si>
  <si>
    <t>замена задвижки х/в д-80 мм</t>
  </si>
  <si>
    <t>п.м.</t>
  </si>
  <si>
    <t>прочистка канализации</t>
  </si>
  <si>
    <t>м.п.</t>
  </si>
  <si>
    <t>Промывка трубопровода системы ц/о</t>
  </si>
  <si>
    <t>м3</t>
  </si>
  <si>
    <t>Гидравлическое испытание системы ц/о</t>
  </si>
  <si>
    <t>м</t>
  </si>
  <si>
    <t>заполнение системы центрального отопления</t>
  </si>
  <si>
    <t>куб.м</t>
  </si>
  <si>
    <t>м.п</t>
  </si>
  <si>
    <t>замена тройника</t>
  </si>
  <si>
    <t>Замена крана ц/о</t>
  </si>
  <si>
    <t>замена муфты</t>
  </si>
  <si>
    <t>замена вентиля</t>
  </si>
  <si>
    <t>замена кабеля</t>
  </si>
  <si>
    <t>Ликвидация воздушных проок в стояках</t>
  </si>
  <si>
    <t xml:space="preserve"> Вентканалы</t>
  </si>
  <si>
    <t>Шт. 2 раз в год</t>
  </si>
  <si>
    <t xml:space="preserve"> Освидетельствование лифтов (подрядная организация ООО "Лифт-сервис" лицензированная)</t>
  </si>
  <si>
    <t xml:space="preserve"> Техническое обслуживание и ремонт внутридомового газового оборудования</t>
  </si>
  <si>
    <t>1 раз в год</t>
  </si>
  <si>
    <t>3 Работы и услуги по содержанию иного общего имущества в многоквартирном доме (уборка мест общего пользования, дезинсекция, дератизация технических помещений, работы по содержанию придомовой территории, вывоз бытовых отходов, обеспечение требований пожарной безопасности, откачка ЖБО, аварийное обслуживание и т.д.)</t>
  </si>
  <si>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</si>
  <si>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 xml:space="preserve"> Механизированная уборка территории</t>
  </si>
  <si>
    <t>Завоз пескосолянной смеси</t>
  </si>
  <si>
    <t xml:space="preserve"> Дератизация </t>
  </si>
  <si>
    <t>Кв.м</t>
  </si>
  <si>
    <t>Дезинсекция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</si>
  <si>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</si>
  <si>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</si>
  <si>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t>Уборка мест общего пользования</t>
  </si>
  <si>
    <t>4 Прочие услуги</t>
  </si>
  <si>
    <t>Услуги по управлению МКД</t>
  </si>
  <si>
    <t>м2</t>
  </si>
  <si>
    <t>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</si>
  <si>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</si>
  <si>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</si>
  <si>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</si>
  <si>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холодная вода </t>
  </si>
  <si>
    <t>электроэнергия</t>
  </si>
  <si>
    <t>горячая вода</t>
  </si>
  <si>
    <t>за период с  01.01.2021 г. по 30.12.2021 г.</t>
  </si>
  <si>
    <t xml:space="preserve">       Площадь дома 6854,6 кв. м, тариф 20,43 руб.с кв.м.</t>
  </si>
  <si>
    <t>Остаток на лицевом счёте дома на 31.12.2020г.</t>
  </si>
  <si>
    <t>Общий долг по дому за ЖКУ на 31.12.2020г., в т.ч.:</t>
  </si>
  <si>
    <t xml:space="preserve">Содержание лифтов (подрядная организация ООО "Тулалифт-2 лицензированная) </t>
  </si>
  <si>
    <t>0,11         0,05               0,22                   2</t>
  </si>
  <si>
    <t>754,01    342,73      1508,01   13731,2</t>
  </si>
  <si>
    <t>Остаток на лицевом счёте дома на 01.01.2022г.</t>
  </si>
  <si>
    <t>Общий долг по дому за ЖКУ на 30.12.2021г., в т.ч.:</t>
  </si>
  <si>
    <t>канализация</t>
  </si>
  <si>
    <t>Устранение завала в вентканале кв. 3,30</t>
  </si>
  <si>
    <t>под. 1-3 т/п</t>
  </si>
  <si>
    <t>т/п п.1-3</t>
  </si>
  <si>
    <t>установка бандажа(хомута)</t>
  </si>
  <si>
    <t>замена задвижки ц/о д-50 мм</t>
  </si>
  <si>
    <t>замена трубы ливневой канализации</t>
  </si>
  <si>
    <t>под.1</t>
  </si>
  <si>
    <t xml:space="preserve">под.1  </t>
  </si>
  <si>
    <t>замена отвода канализации</t>
  </si>
  <si>
    <t>замена трубы д-15 мм, д-25 мм, д-32 мм ц/о</t>
  </si>
  <si>
    <t>п.1-3</t>
  </si>
  <si>
    <t>под.2 т/п, кв.80</t>
  </si>
  <si>
    <t>кв. 80</t>
  </si>
  <si>
    <t>замена канализационной трубы д-50 мм</t>
  </si>
  <si>
    <t>подвал под. 1-2, кв.13</t>
  </si>
  <si>
    <t>под.1 т/п</t>
  </si>
  <si>
    <t>установка заглушки</t>
  </si>
  <si>
    <t>Смена трубы Ø25 мм  д-32 мм, д-57 мм х/в</t>
  </si>
  <si>
    <t>чердак под.2,1</t>
  </si>
  <si>
    <t>завоз песка в песочницу</t>
  </si>
  <si>
    <t>подвал</t>
  </si>
  <si>
    <t>замена фасонины системы водоотведения</t>
  </si>
  <si>
    <t>кв.80,13, 3,подвал</t>
  </si>
  <si>
    <t>кв.3</t>
  </si>
  <si>
    <t>Смена трубы д-20 мм г/в</t>
  </si>
  <si>
    <t>под.1, кв.80,3</t>
  </si>
  <si>
    <t>под.3</t>
  </si>
  <si>
    <t>под.2,3 т/п</t>
  </si>
  <si>
    <t xml:space="preserve">замена выключателя </t>
  </si>
  <si>
    <t>под.1,2</t>
  </si>
  <si>
    <t>замена патрона</t>
  </si>
  <si>
    <t>кв.112</t>
  </si>
  <si>
    <t>Замена крана  х/в</t>
  </si>
  <si>
    <t>кв.8, эт.9 под.1</t>
  </si>
  <si>
    <t xml:space="preserve">под.1-3, </t>
  </si>
  <si>
    <t xml:space="preserve">Председатель совета дома                                                                             </t>
  </si>
  <si>
    <t>Директор                                                                                                                 П.Ю.Янюк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</si>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</sst>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2" xfId="0" applyFont="1" applyBorder="1"/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2" fontId="3" fillId="0" borderId="2" xfId="0" applyNumberFormat="1" applyFont="1" applyBorder="1"/>
    <xf numFmtId="2" fontId="4" fillId="0" borderId="2" xfId="0" applyNumberFormat="1" applyFont="1" applyBorder="1"/>
    <xf numFmtId="4" fontId="3" fillId="0" borderId="2" xfId="0" applyNumberFormat="1" applyFont="1" applyBorder="1" applyAlignment="1">
      <alignment horizontal="center" wrapText="1"/>
    </xf>
    <xf numFmtId="2" fontId="0" fillId="0" borderId="0" xfId="0" applyNumberFormat="1"/>
    <xf numFmtId="0" fontId="4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workbookViewId="0">
      <selection activeCell="M54" sqref="M54"/>
    </sheetView>
  </sheetViews>
  <sheetFormatPr defaultRowHeight="15"/>
  <cols>
    <col min="1" max="1" width="15.140625" customWidth="1"/>
    <col min="2" max="2" width="32.5703125" customWidth="1"/>
    <col min="3" max="3" width="9.28515625" bestFit="1" customWidth="1"/>
    <col min="7" max="7" width="12.85546875" customWidth="1"/>
  </cols>
  <sheetData>
    <row r="1" spans="1:7" ht="29.25" customHeight="1">
      <c r="A1" s="65" t="s">
        <v>0</v>
      </c>
      <c r="B1" s="65"/>
      <c r="C1" s="65"/>
      <c r="D1" s="65"/>
      <c r="E1" s="65"/>
      <c r="F1" s="65"/>
      <c r="G1" s="65"/>
    </row>
    <row r="2" spans="1:7">
      <c r="A2" s="65" t="s">
        <v>1</v>
      </c>
      <c r="B2" s="65"/>
      <c r="C2" s="65"/>
      <c r="D2" s="65"/>
      <c r="E2" s="65"/>
      <c r="F2" s="65"/>
      <c r="G2" s="65"/>
    </row>
    <row r="3" spans="1:7" ht="15" customHeight="1">
      <c r="A3" s="65" t="s">
        <v>63</v>
      </c>
      <c r="B3" s="65"/>
      <c r="C3" s="65"/>
      <c r="D3" s="65"/>
      <c r="E3" s="65"/>
      <c r="F3" s="65"/>
      <c r="G3" s="65"/>
    </row>
    <row r="4" spans="1:7">
      <c r="A4" s="66" t="s">
        <v>64</v>
      </c>
      <c r="B4" s="66"/>
      <c r="C4" s="66"/>
      <c r="D4" s="66"/>
      <c r="E4" s="66"/>
      <c r="F4" s="66"/>
      <c r="G4" s="66"/>
    </row>
    <row r="5" spans="1:7" ht="15.75" thickBot="1">
      <c r="A5" s="1"/>
      <c r="B5" s="1"/>
      <c r="C5" s="1"/>
      <c r="D5" s="1"/>
      <c r="E5" s="1"/>
      <c r="F5" s="1"/>
      <c r="G5" s="1"/>
    </row>
    <row r="6" spans="1:7" ht="15.75" customHeight="1" thickBot="1">
      <c r="A6" s="55" t="s">
        <v>65</v>
      </c>
      <c r="B6" s="55"/>
      <c r="C6" s="2"/>
      <c r="D6" s="3"/>
      <c r="E6" s="2"/>
      <c r="F6" s="4"/>
      <c r="G6" s="5">
        <v>-65986.3</v>
      </c>
    </row>
    <row r="7" spans="1:7" ht="15" customHeight="1">
      <c r="A7" s="45" t="s">
        <v>66</v>
      </c>
      <c r="B7" s="45"/>
      <c r="C7" s="6"/>
      <c r="D7" s="7"/>
      <c r="E7" s="6"/>
      <c r="F7" s="6"/>
      <c r="G7" s="5">
        <v>122172.48</v>
      </c>
    </row>
    <row r="8" spans="1:7" ht="15" customHeight="1">
      <c r="A8" s="44" t="s">
        <v>2</v>
      </c>
      <c r="B8" s="44"/>
      <c r="C8" s="6"/>
      <c r="D8" s="7"/>
      <c r="E8" s="6"/>
      <c r="F8" s="6"/>
      <c r="G8" s="5">
        <v>122172.48</v>
      </c>
    </row>
    <row r="9" spans="1:7" ht="15" customHeight="1">
      <c r="A9" s="62" t="s">
        <v>3</v>
      </c>
      <c r="B9" s="62"/>
      <c r="C9" s="62" t="s">
        <v>4</v>
      </c>
      <c r="D9" s="62" t="s">
        <v>5</v>
      </c>
      <c r="E9" s="62" t="s">
        <v>6</v>
      </c>
      <c r="F9" s="62" t="s">
        <v>7</v>
      </c>
      <c r="G9" s="62" t="s">
        <v>8</v>
      </c>
    </row>
    <row r="10" spans="1:7">
      <c r="A10" s="62"/>
      <c r="B10" s="62"/>
      <c r="C10" s="62"/>
      <c r="D10" s="62"/>
      <c r="E10" s="62"/>
      <c r="F10" s="62"/>
      <c r="G10" s="62"/>
    </row>
    <row r="11" spans="1:7">
      <c r="A11" s="62"/>
      <c r="B11" s="62"/>
      <c r="C11" s="62"/>
      <c r="D11" s="62"/>
      <c r="E11" s="62"/>
      <c r="F11" s="62"/>
      <c r="G11" s="62"/>
    </row>
    <row r="12" spans="1:7" ht="38.25" customHeight="1">
      <c r="A12" s="63" t="s">
        <v>9</v>
      </c>
      <c r="B12" s="63"/>
      <c r="C12" s="63"/>
      <c r="D12" s="63"/>
      <c r="E12" s="63"/>
      <c r="F12" s="63"/>
      <c r="G12" s="8"/>
    </row>
    <row r="13" spans="1:7">
      <c r="A13" s="9" t="s">
        <v>11</v>
      </c>
      <c r="B13" s="10" t="s">
        <v>12</v>
      </c>
      <c r="C13" s="7" t="s">
        <v>13</v>
      </c>
      <c r="D13" s="7">
        <v>1</v>
      </c>
      <c r="E13" s="11">
        <v>5514.71</v>
      </c>
      <c r="F13" s="11">
        <v>5514.71</v>
      </c>
      <c r="G13" s="12">
        <f>D13*E13</f>
        <v>5514.71</v>
      </c>
    </row>
    <row r="14" spans="1:7">
      <c r="A14" s="9" t="s">
        <v>91</v>
      </c>
      <c r="B14" s="10" t="s">
        <v>15</v>
      </c>
      <c r="C14" s="6" t="s">
        <v>16</v>
      </c>
      <c r="D14" s="6">
        <v>5</v>
      </c>
      <c r="E14" s="13">
        <v>285.42</v>
      </c>
      <c r="F14" s="13">
        <v>285.42</v>
      </c>
      <c r="G14" s="18">
        <f>E14*D14</f>
        <v>1427.1000000000001</v>
      </c>
    </row>
    <row r="15" spans="1:7">
      <c r="A15" s="9"/>
      <c r="B15" s="10" t="s">
        <v>92</v>
      </c>
      <c r="C15" s="6" t="s">
        <v>30</v>
      </c>
      <c r="D15" s="6">
        <v>3</v>
      </c>
      <c r="E15" s="13">
        <v>980.54</v>
      </c>
      <c r="F15" s="13">
        <f>D15*E15</f>
        <v>2941.62</v>
      </c>
      <c r="G15" s="18">
        <v>2941.62</v>
      </c>
    </row>
    <row r="16" spans="1:7" ht="34.5" customHeight="1" thickBot="1">
      <c r="A16" s="64" t="s">
        <v>17</v>
      </c>
      <c r="B16" s="64"/>
      <c r="C16" s="64"/>
      <c r="D16" s="64"/>
      <c r="E16" s="64"/>
      <c r="F16" s="64"/>
      <c r="G16" s="19"/>
    </row>
    <row r="17" spans="1:7">
      <c r="A17" s="6" t="s">
        <v>18</v>
      </c>
      <c r="B17" s="18" t="s">
        <v>19</v>
      </c>
      <c r="C17" s="6" t="s">
        <v>13</v>
      </c>
      <c r="D17" s="6">
        <v>123</v>
      </c>
      <c r="E17" s="13">
        <v>148.83000000000001</v>
      </c>
      <c r="F17" s="13">
        <v>148.83000000000001</v>
      </c>
      <c r="G17" s="13">
        <f>E17*D17</f>
        <v>18306.09</v>
      </c>
    </row>
    <row r="18" spans="1:7">
      <c r="A18" s="9" t="s">
        <v>20</v>
      </c>
      <c r="B18" s="20" t="s">
        <v>77</v>
      </c>
      <c r="C18" s="6" t="s">
        <v>13</v>
      </c>
      <c r="D18" s="6">
        <v>1</v>
      </c>
      <c r="E18" s="13">
        <v>2846.26</v>
      </c>
      <c r="F18" s="13">
        <v>2846.26</v>
      </c>
      <c r="G18" s="14">
        <f>E18*D18</f>
        <v>2846.26</v>
      </c>
    </row>
    <row r="19" spans="1:7">
      <c r="A19" s="9" t="s">
        <v>20</v>
      </c>
      <c r="B19" s="10" t="s">
        <v>21</v>
      </c>
      <c r="C19" s="6" t="s">
        <v>13</v>
      </c>
      <c r="D19" s="6">
        <v>1</v>
      </c>
      <c r="E19" s="13">
        <v>4187.38</v>
      </c>
      <c r="F19" s="13">
        <v>4187.38</v>
      </c>
      <c r="G19" s="18">
        <f>D19*E19</f>
        <v>4187.38</v>
      </c>
    </row>
    <row r="20" spans="1:7">
      <c r="A20" s="9" t="s">
        <v>83</v>
      </c>
      <c r="B20" s="10" t="s">
        <v>23</v>
      </c>
      <c r="C20" s="6" t="s">
        <v>24</v>
      </c>
      <c r="D20" s="6">
        <v>300</v>
      </c>
      <c r="E20" s="13">
        <v>444.14</v>
      </c>
      <c r="F20" s="13">
        <v>444.14</v>
      </c>
      <c r="G20" s="14">
        <f>E20*D20</f>
        <v>133242</v>
      </c>
    </row>
    <row r="21" spans="1:7" ht="22.5">
      <c r="A21" s="9" t="s">
        <v>93</v>
      </c>
      <c r="B21" s="10" t="s">
        <v>94</v>
      </c>
      <c r="C21" s="6" t="s">
        <v>13</v>
      </c>
      <c r="D21" s="6">
        <v>10</v>
      </c>
      <c r="E21" s="13">
        <v>663.47</v>
      </c>
      <c r="F21" s="13">
        <v>663.47</v>
      </c>
      <c r="G21" s="14">
        <f>E21*D21</f>
        <v>6634.7000000000007</v>
      </c>
    </row>
    <row r="22" spans="1:7" ht="22.5">
      <c r="A22" s="12" t="s">
        <v>14</v>
      </c>
      <c r="B22" s="10" t="s">
        <v>25</v>
      </c>
      <c r="C22" s="7" t="s">
        <v>26</v>
      </c>
      <c r="D22" s="7">
        <v>4</v>
      </c>
      <c r="E22" s="11">
        <v>10000</v>
      </c>
      <c r="F22" s="11">
        <v>10000</v>
      </c>
      <c r="G22" s="12">
        <f>D22*E22</f>
        <v>40000</v>
      </c>
    </row>
    <row r="23" spans="1:7" ht="22.5">
      <c r="A23" s="15" t="s">
        <v>14</v>
      </c>
      <c r="B23" s="16" t="s">
        <v>27</v>
      </c>
      <c r="C23" s="21" t="s">
        <v>28</v>
      </c>
      <c r="D23" s="21">
        <v>2550</v>
      </c>
      <c r="E23" s="17">
        <v>44.5</v>
      </c>
      <c r="F23" s="17">
        <v>44.5</v>
      </c>
      <c r="G23" s="22">
        <f>D23*E23</f>
        <v>113475</v>
      </c>
    </row>
    <row r="24" spans="1:7" ht="23.25">
      <c r="A24" s="23" t="s">
        <v>14</v>
      </c>
      <c r="B24" s="24" t="s">
        <v>29</v>
      </c>
      <c r="C24" s="23" t="s">
        <v>30</v>
      </c>
      <c r="D24" s="25">
        <v>5.4</v>
      </c>
      <c r="E24" s="26">
        <v>24.31</v>
      </c>
      <c r="F24" s="26">
        <v>24.31</v>
      </c>
      <c r="G24" s="27">
        <f>D24*E24</f>
        <v>131.274</v>
      </c>
    </row>
    <row r="25" spans="1:7">
      <c r="A25" s="9" t="s">
        <v>104</v>
      </c>
      <c r="B25" s="10" t="s">
        <v>105</v>
      </c>
      <c r="C25" s="6" t="s">
        <v>13</v>
      </c>
      <c r="D25" s="6">
        <v>1</v>
      </c>
      <c r="E25" s="13">
        <v>524.24</v>
      </c>
      <c r="F25" s="13">
        <v>524.24</v>
      </c>
      <c r="G25" s="14">
        <f t="shared" ref="G25:G29" si="0">E25*D25</f>
        <v>524.24</v>
      </c>
    </row>
    <row r="26" spans="1:7" ht="22.5">
      <c r="A26" s="18" t="s">
        <v>95</v>
      </c>
      <c r="B26" s="10" t="s">
        <v>90</v>
      </c>
      <c r="C26" s="7" t="s">
        <v>31</v>
      </c>
      <c r="D26" s="7">
        <v>11</v>
      </c>
      <c r="E26" s="11">
        <v>901.39</v>
      </c>
      <c r="F26" s="11">
        <v>901.39</v>
      </c>
      <c r="G26" s="18">
        <f t="shared" si="0"/>
        <v>9915.2899999999991</v>
      </c>
    </row>
    <row r="27" spans="1:7" ht="22.5">
      <c r="A27" s="9" t="s">
        <v>85</v>
      </c>
      <c r="B27" s="10" t="s">
        <v>86</v>
      </c>
      <c r="C27" s="6" t="s">
        <v>22</v>
      </c>
      <c r="D27" s="6">
        <v>3</v>
      </c>
      <c r="E27" s="13">
        <v>577.94000000000005</v>
      </c>
      <c r="F27" s="13">
        <v>577.94000000000005</v>
      </c>
      <c r="G27" s="18">
        <f>D27*E27</f>
        <v>1733.8200000000002</v>
      </c>
    </row>
    <row r="28" spans="1:7">
      <c r="A28" s="9" t="s">
        <v>79</v>
      </c>
      <c r="B28" s="10" t="s">
        <v>78</v>
      </c>
      <c r="C28" s="6" t="s">
        <v>22</v>
      </c>
      <c r="D28" s="6">
        <v>2</v>
      </c>
      <c r="E28" s="13">
        <v>863.44</v>
      </c>
      <c r="F28" s="13">
        <v>863.44</v>
      </c>
      <c r="G28" s="18">
        <f>D28*E28</f>
        <v>1726.88</v>
      </c>
    </row>
    <row r="29" spans="1:7">
      <c r="A29" s="9" t="s">
        <v>84</v>
      </c>
      <c r="B29" s="10" t="s">
        <v>32</v>
      </c>
      <c r="C29" s="6" t="s">
        <v>13</v>
      </c>
      <c r="D29" s="6">
        <v>12</v>
      </c>
      <c r="E29" s="13">
        <v>372.57</v>
      </c>
      <c r="F29" s="13">
        <v>372.57</v>
      </c>
      <c r="G29" s="14">
        <f t="shared" si="0"/>
        <v>4470.84</v>
      </c>
    </row>
    <row r="30" spans="1:7" ht="22.5">
      <c r="A30" s="18" t="s">
        <v>74</v>
      </c>
      <c r="B30" s="10" t="s">
        <v>82</v>
      </c>
      <c r="C30" s="7" t="s">
        <v>31</v>
      </c>
      <c r="D30" s="7">
        <v>21</v>
      </c>
      <c r="E30" s="11">
        <v>901.39</v>
      </c>
      <c r="F30" s="11">
        <v>901.39</v>
      </c>
      <c r="G30" s="18">
        <f>E30*D30</f>
        <v>18929.189999999999</v>
      </c>
    </row>
    <row r="31" spans="1:7">
      <c r="A31" s="18" t="s">
        <v>80</v>
      </c>
      <c r="B31" s="10" t="s">
        <v>81</v>
      </c>
      <c r="C31" s="7" t="s">
        <v>13</v>
      </c>
      <c r="D31" s="5">
        <v>5</v>
      </c>
      <c r="E31" s="28">
        <v>763.47</v>
      </c>
      <c r="F31" s="28">
        <v>763.47</v>
      </c>
      <c r="G31" s="18">
        <f>E31*D31</f>
        <v>3817.3500000000004</v>
      </c>
    </row>
    <row r="32" spans="1:7">
      <c r="A32" s="18" t="s">
        <v>88</v>
      </c>
      <c r="B32" s="10" t="s">
        <v>89</v>
      </c>
      <c r="C32" s="7" t="s">
        <v>13</v>
      </c>
      <c r="D32" s="5">
        <v>6</v>
      </c>
      <c r="E32" s="28">
        <v>612.85</v>
      </c>
      <c r="F32" s="28">
        <v>612.85</v>
      </c>
      <c r="G32" s="18">
        <f>D32*E32</f>
        <v>3677.1000000000004</v>
      </c>
    </row>
    <row r="33" spans="1:7">
      <c r="A33" s="18" t="s">
        <v>99</v>
      </c>
      <c r="B33" s="10" t="s">
        <v>33</v>
      </c>
      <c r="C33" s="6" t="s">
        <v>13</v>
      </c>
      <c r="D33" s="6">
        <v>3</v>
      </c>
      <c r="E33" s="13">
        <v>524.24</v>
      </c>
      <c r="F33" s="13">
        <v>524.24</v>
      </c>
      <c r="G33" s="14">
        <f>E33*D33</f>
        <v>1572.72</v>
      </c>
    </row>
    <row r="34" spans="1:7">
      <c r="A34" s="18" t="s">
        <v>96</v>
      </c>
      <c r="B34" s="10" t="s">
        <v>97</v>
      </c>
      <c r="C34" s="7" t="s">
        <v>31</v>
      </c>
      <c r="D34" s="7">
        <v>2</v>
      </c>
      <c r="E34" s="11">
        <v>901.39</v>
      </c>
      <c r="F34" s="11">
        <v>901.39</v>
      </c>
      <c r="G34" s="18">
        <f>D34*E34</f>
        <v>1802.78</v>
      </c>
    </row>
    <row r="35" spans="1:7">
      <c r="A35" s="9" t="s">
        <v>98</v>
      </c>
      <c r="B35" s="10" t="s">
        <v>34</v>
      </c>
      <c r="C35" s="6" t="s">
        <v>13</v>
      </c>
      <c r="D35" s="6">
        <v>6</v>
      </c>
      <c r="E35" s="13">
        <v>287.39999999999998</v>
      </c>
      <c r="F35" s="13">
        <v>287.39999999999998</v>
      </c>
      <c r="G35" s="14">
        <f t="shared" ref="G35:G39" si="1">E35*D35</f>
        <v>1724.3999999999999</v>
      </c>
    </row>
    <row r="36" spans="1:7" ht="23.25">
      <c r="A36" s="9" t="s">
        <v>87</v>
      </c>
      <c r="B36" s="10" t="s">
        <v>35</v>
      </c>
      <c r="C36" s="6" t="s">
        <v>13</v>
      </c>
      <c r="D36" s="6">
        <v>25</v>
      </c>
      <c r="E36" s="13">
        <v>615.29</v>
      </c>
      <c r="F36" s="13">
        <v>615.29</v>
      </c>
      <c r="G36" s="14">
        <f t="shared" si="1"/>
        <v>15382.25</v>
      </c>
    </row>
    <row r="37" spans="1:7">
      <c r="A37" s="9" t="s">
        <v>100</v>
      </c>
      <c r="B37" s="10" t="s">
        <v>34</v>
      </c>
      <c r="C37" s="6" t="s">
        <v>13</v>
      </c>
      <c r="D37" s="6">
        <v>13</v>
      </c>
      <c r="E37" s="13">
        <v>287.39999999999998</v>
      </c>
      <c r="F37" s="13">
        <v>287.39999999999998</v>
      </c>
      <c r="G37" s="14">
        <f t="shared" si="1"/>
        <v>3736.2</v>
      </c>
    </row>
    <row r="38" spans="1:7">
      <c r="A38" s="9" t="s">
        <v>75</v>
      </c>
      <c r="B38" s="10" t="s">
        <v>76</v>
      </c>
      <c r="C38" s="6" t="s">
        <v>13</v>
      </c>
      <c r="D38" s="6">
        <v>5</v>
      </c>
      <c r="E38" s="13">
        <v>354.1</v>
      </c>
      <c r="F38" s="13">
        <v>1062.3</v>
      </c>
      <c r="G38" s="14">
        <f t="shared" si="1"/>
        <v>1770.5</v>
      </c>
    </row>
    <row r="39" spans="1:7">
      <c r="A39" s="9" t="s">
        <v>79</v>
      </c>
      <c r="B39" s="10" t="s">
        <v>103</v>
      </c>
      <c r="C39" s="6" t="s">
        <v>13</v>
      </c>
      <c r="D39" s="6">
        <v>1</v>
      </c>
      <c r="E39" s="13">
        <v>204.66</v>
      </c>
      <c r="F39" s="13">
        <v>204.66</v>
      </c>
      <c r="G39" s="14">
        <f t="shared" si="1"/>
        <v>204.66</v>
      </c>
    </row>
    <row r="40" spans="1:7">
      <c r="A40" s="18" t="s">
        <v>102</v>
      </c>
      <c r="B40" s="10" t="s">
        <v>101</v>
      </c>
      <c r="C40" s="7" t="s">
        <v>13</v>
      </c>
      <c r="D40" s="7">
        <v>1</v>
      </c>
      <c r="E40" s="13">
        <v>100.47</v>
      </c>
      <c r="F40" s="13">
        <v>100.47</v>
      </c>
      <c r="G40" s="18">
        <f>E40*D40</f>
        <v>100.47</v>
      </c>
    </row>
    <row r="41" spans="1:7">
      <c r="A41" s="18" t="s">
        <v>106</v>
      </c>
      <c r="B41" s="10" t="s">
        <v>36</v>
      </c>
      <c r="C41" s="7" t="s">
        <v>22</v>
      </c>
      <c r="D41" s="7">
        <v>4.5</v>
      </c>
      <c r="E41" s="11">
        <v>281</v>
      </c>
      <c r="F41" s="11">
        <v>281</v>
      </c>
      <c r="G41" s="18">
        <f>E41*D41</f>
        <v>1264.5</v>
      </c>
    </row>
    <row r="42" spans="1:7" ht="23.25">
      <c r="A42" s="29" t="s">
        <v>107</v>
      </c>
      <c r="B42" s="30" t="s">
        <v>37</v>
      </c>
      <c r="C42" s="7" t="s">
        <v>16</v>
      </c>
      <c r="D42" s="7">
        <v>12</v>
      </c>
      <c r="E42" s="13">
        <v>199.71</v>
      </c>
      <c r="F42" s="13">
        <v>199.71</v>
      </c>
      <c r="G42" s="18">
        <f>E42*D42</f>
        <v>2396.52</v>
      </c>
    </row>
    <row r="43" spans="1:7" ht="23.25" customHeight="1">
      <c r="A43" s="45" t="s">
        <v>38</v>
      </c>
      <c r="B43" s="45"/>
      <c r="C43" s="6" t="s">
        <v>39</v>
      </c>
      <c r="D43" s="6">
        <v>112</v>
      </c>
      <c r="E43" s="13">
        <v>13.78</v>
      </c>
      <c r="F43" s="13">
        <f>D43*E43</f>
        <v>1543.36</v>
      </c>
      <c r="G43" s="31">
        <f>F43*2</f>
        <v>3086.72</v>
      </c>
    </row>
    <row r="44" spans="1:7">
      <c r="A44" s="42" t="s">
        <v>73</v>
      </c>
      <c r="B44" s="43"/>
      <c r="C44" s="6" t="s">
        <v>13</v>
      </c>
      <c r="D44" s="6">
        <v>2</v>
      </c>
      <c r="E44" s="13">
        <v>1014.01</v>
      </c>
      <c r="F44" s="13">
        <f>D44*E44</f>
        <v>2028.02</v>
      </c>
      <c r="G44" s="31">
        <v>2028.02</v>
      </c>
    </row>
    <row r="45" spans="1:7" ht="22.5" customHeight="1">
      <c r="A45" s="44" t="s">
        <v>67</v>
      </c>
      <c r="B45" s="44"/>
      <c r="C45" s="6" t="s">
        <v>16</v>
      </c>
      <c r="D45" s="6">
        <v>3</v>
      </c>
      <c r="E45" s="13">
        <v>4000</v>
      </c>
      <c r="F45" s="32">
        <f>D45*E45</f>
        <v>12000</v>
      </c>
      <c r="G45" s="32">
        <f>F45*12</f>
        <v>144000</v>
      </c>
    </row>
    <row r="46" spans="1:7">
      <c r="A46" s="42" t="s">
        <v>110</v>
      </c>
      <c r="B46" s="43"/>
      <c r="C46" s="6" t="s">
        <v>13</v>
      </c>
      <c r="D46" s="6">
        <v>3</v>
      </c>
      <c r="E46" s="13">
        <v>1000</v>
      </c>
      <c r="F46" s="32">
        <v>1000</v>
      </c>
      <c r="G46" s="32">
        <f>D46*E46</f>
        <v>3000</v>
      </c>
    </row>
    <row r="47" spans="1:7" ht="24.75" customHeight="1">
      <c r="A47" s="44" t="s">
        <v>40</v>
      </c>
      <c r="B47" s="44"/>
      <c r="C47" s="6" t="s">
        <v>13</v>
      </c>
      <c r="D47" s="33">
        <v>3</v>
      </c>
      <c r="E47" s="13">
        <v>3000</v>
      </c>
      <c r="F47" s="13">
        <f>D47*E47</f>
        <v>9000</v>
      </c>
      <c r="G47" s="13">
        <v>9000</v>
      </c>
    </row>
    <row r="48" spans="1:7" ht="24" customHeight="1">
      <c r="A48" s="44" t="s">
        <v>41</v>
      </c>
      <c r="B48" s="44"/>
      <c r="C48" s="6" t="s">
        <v>42</v>
      </c>
      <c r="D48" s="7"/>
      <c r="E48" s="6"/>
      <c r="F48" s="34"/>
      <c r="G48" s="18">
        <v>45271.93</v>
      </c>
    </row>
    <row r="49" spans="1:10" ht="47.25" customHeight="1">
      <c r="A49" s="56" t="s">
        <v>43</v>
      </c>
      <c r="B49" s="57"/>
      <c r="C49" s="57"/>
      <c r="D49" s="57"/>
      <c r="E49" s="57"/>
      <c r="F49" s="57"/>
      <c r="G49" s="35"/>
    </row>
    <row r="50" spans="1:10" ht="3" customHeight="1">
      <c r="A50" s="44" t="s">
        <v>44</v>
      </c>
      <c r="B50" s="44"/>
      <c r="C50" s="60" t="s">
        <v>10</v>
      </c>
      <c r="D50" s="60">
        <v>6854.6</v>
      </c>
      <c r="E50" s="60">
        <v>1.7</v>
      </c>
      <c r="F50" s="61">
        <f>D50*E50</f>
        <v>11652.82</v>
      </c>
      <c r="G50" s="59">
        <f>F50*12</f>
        <v>139833.84</v>
      </c>
    </row>
    <row r="51" spans="1:10">
      <c r="A51" s="44"/>
      <c r="B51" s="44"/>
      <c r="C51" s="60"/>
      <c r="D51" s="60"/>
      <c r="E51" s="60"/>
      <c r="F51" s="61"/>
      <c r="G51" s="59"/>
    </row>
    <row r="52" spans="1:10">
      <c r="A52" s="44" t="s">
        <v>45</v>
      </c>
      <c r="B52" s="44"/>
      <c r="C52" s="6" t="s">
        <v>10</v>
      </c>
      <c r="D52" s="6">
        <v>6854.6</v>
      </c>
      <c r="E52" s="6">
        <v>8</v>
      </c>
      <c r="F52" s="34">
        <f>D52*E52</f>
        <v>54836.800000000003</v>
      </c>
      <c r="G52" s="31">
        <v>54836.800000000003</v>
      </c>
    </row>
    <row r="53" spans="1:10" ht="15" customHeight="1">
      <c r="A53" s="44" t="s">
        <v>46</v>
      </c>
      <c r="B53" s="44"/>
      <c r="C53" s="6" t="s">
        <v>30</v>
      </c>
      <c r="D53" s="6">
        <v>4</v>
      </c>
      <c r="E53" s="6">
        <v>780.54</v>
      </c>
      <c r="F53" s="34">
        <f>D53*E53</f>
        <v>3122.16</v>
      </c>
      <c r="G53" s="31">
        <v>3122.16</v>
      </c>
    </row>
    <row r="54" spans="1:10" ht="15" customHeight="1">
      <c r="A54" s="44" t="s">
        <v>47</v>
      </c>
      <c r="B54" s="44"/>
      <c r="C54" s="6" t="s">
        <v>48</v>
      </c>
      <c r="D54" s="6">
        <v>6854.6</v>
      </c>
      <c r="E54" s="6">
        <v>0.15</v>
      </c>
      <c r="F54" s="34">
        <f t="shared" ref="F54:F57" si="2">D54*E54</f>
        <v>1028.19</v>
      </c>
      <c r="G54" s="36">
        <f>F54*12</f>
        <v>12338.28</v>
      </c>
    </row>
    <row r="55" spans="1:10" ht="15" customHeight="1">
      <c r="A55" s="44" t="s">
        <v>49</v>
      </c>
      <c r="B55" s="44"/>
      <c r="C55" s="6" t="s">
        <v>10</v>
      </c>
      <c r="D55" s="6">
        <v>8992</v>
      </c>
      <c r="E55" s="6">
        <v>2</v>
      </c>
      <c r="F55" s="34">
        <f t="shared" si="2"/>
        <v>17984</v>
      </c>
      <c r="G55" s="36">
        <v>17984</v>
      </c>
    </row>
    <row r="56" spans="1:10" ht="15" customHeight="1">
      <c r="A56" s="45" t="s">
        <v>50</v>
      </c>
      <c r="B56" s="45"/>
      <c r="C56" s="6" t="s">
        <v>51</v>
      </c>
      <c r="D56" s="6">
        <v>6854.6</v>
      </c>
      <c r="E56" s="6">
        <v>0.85</v>
      </c>
      <c r="F56" s="34">
        <f t="shared" si="2"/>
        <v>5826.41</v>
      </c>
      <c r="G56" s="36">
        <f>F56*12</f>
        <v>69916.92</v>
      </c>
    </row>
    <row r="57" spans="1:10" ht="15" customHeight="1">
      <c r="A57" s="45" t="s">
        <v>52</v>
      </c>
      <c r="B57" s="45"/>
      <c r="C57" s="6" t="s">
        <v>48</v>
      </c>
      <c r="D57" s="6">
        <v>6854.6</v>
      </c>
      <c r="E57" s="6">
        <v>1.1000000000000001</v>
      </c>
      <c r="F57" s="34">
        <f t="shared" si="2"/>
        <v>7540.0600000000013</v>
      </c>
      <c r="G57" s="36">
        <f>F57*12</f>
        <v>90480.720000000016</v>
      </c>
    </row>
    <row r="58" spans="1:10" ht="15" customHeight="1">
      <c r="A58" s="56" t="s">
        <v>53</v>
      </c>
      <c r="B58" s="57"/>
      <c r="C58" s="57"/>
      <c r="D58" s="57"/>
      <c r="E58" s="57"/>
      <c r="F58" s="57"/>
      <c r="G58" s="35"/>
    </row>
    <row r="59" spans="1:10" ht="15" customHeight="1">
      <c r="A59" s="45" t="s">
        <v>54</v>
      </c>
      <c r="B59" s="45"/>
      <c r="C59" s="6" t="s">
        <v>55</v>
      </c>
      <c r="D59" s="6">
        <v>6854.6</v>
      </c>
      <c r="E59" s="34">
        <v>4.47</v>
      </c>
      <c r="F59" s="34">
        <f>D59*E59</f>
        <v>30640.062000000002</v>
      </c>
      <c r="G59" s="36">
        <f>F59*12</f>
        <v>367680.74400000001</v>
      </c>
    </row>
    <row r="60" spans="1:10" ht="61.5" customHeight="1">
      <c r="A60" s="44" t="s">
        <v>56</v>
      </c>
      <c r="B60" s="44"/>
      <c r="C60" s="6"/>
      <c r="D60" s="6">
        <v>6854.6</v>
      </c>
      <c r="E60" s="34" t="s">
        <v>68</v>
      </c>
      <c r="F60" s="34" t="s">
        <v>69</v>
      </c>
      <c r="G60" s="32">
        <v>321646.8</v>
      </c>
    </row>
    <row r="61" spans="1:10" ht="15" customHeight="1">
      <c r="A61" s="58" t="s">
        <v>57</v>
      </c>
      <c r="B61" s="58"/>
      <c r="C61" s="6"/>
      <c r="D61" s="7"/>
      <c r="E61" s="6"/>
      <c r="F61" s="6"/>
      <c r="G61" s="37">
        <f>SUM(G12:G60)</f>
        <v>1687682.7780000002</v>
      </c>
    </row>
    <row r="62" spans="1:10" ht="15" customHeight="1">
      <c r="A62" s="49" t="s">
        <v>58</v>
      </c>
      <c r="B62" s="50"/>
      <c r="C62" s="6" t="s">
        <v>10</v>
      </c>
      <c r="D62" s="6">
        <v>6854.6</v>
      </c>
      <c r="E62" s="6">
        <v>20.28</v>
      </c>
      <c r="F62" s="38">
        <f>D62*E62</f>
        <v>139011.28800000003</v>
      </c>
      <c r="G62" s="36">
        <f>F62*6</f>
        <v>834067.72800000012</v>
      </c>
      <c r="J62" s="67"/>
    </row>
    <row r="63" spans="1:10" ht="15" customHeight="1">
      <c r="A63" s="51"/>
      <c r="B63" s="52"/>
      <c r="C63" s="6" t="s">
        <v>10</v>
      </c>
      <c r="D63" s="6">
        <v>6854.6</v>
      </c>
      <c r="E63" s="6">
        <v>20.43</v>
      </c>
      <c r="F63" s="38">
        <f>D63*E63</f>
        <v>140039.478</v>
      </c>
      <c r="G63" s="36">
        <f>F63*6</f>
        <v>840236.86800000002</v>
      </c>
    </row>
    <row r="64" spans="1:10" ht="15" customHeight="1">
      <c r="A64" s="53"/>
      <c r="B64" s="54"/>
      <c r="C64" s="6"/>
      <c r="D64" s="6"/>
      <c r="E64" s="6"/>
      <c r="F64" s="38"/>
      <c r="G64" s="36">
        <f>SUM(G62:G63)</f>
        <v>1674304.5960000001</v>
      </c>
    </row>
    <row r="65" spans="1:7" ht="15" customHeight="1">
      <c r="A65" s="45" t="s">
        <v>59</v>
      </c>
      <c r="B65" s="45"/>
      <c r="C65" s="6" t="s">
        <v>10</v>
      </c>
      <c r="D65" s="6">
        <v>46.3</v>
      </c>
      <c r="E65" s="6">
        <v>22</v>
      </c>
      <c r="F65" s="6">
        <v>8334</v>
      </c>
      <c r="G65" s="18">
        <f>E65*F65</f>
        <v>183348</v>
      </c>
    </row>
    <row r="66" spans="1:7" ht="15.75" thickBot="1">
      <c r="A66" s="46"/>
      <c r="B66" s="46"/>
      <c r="C66" s="2"/>
      <c r="D66" s="3"/>
      <c r="E66" s="2"/>
      <c r="F66" s="2"/>
      <c r="G66" s="39"/>
    </row>
    <row r="67" spans="1:7" ht="15.75" customHeight="1" thickBot="1">
      <c r="A67" s="55" t="s">
        <v>70</v>
      </c>
      <c r="B67" s="55"/>
      <c r="C67" s="2"/>
      <c r="D67" s="3"/>
      <c r="E67" s="2"/>
      <c r="F67" s="4">
        <f>G64-(G61-G6)</f>
        <v>-79364.482000000076</v>
      </c>
    </row>
    <row r="68" spans="1:7" ht="15" customHeight="1">
      <c r="A68" s="45" t="s">
        <v>71</v>
      </c>
      <c r="B68" s="45"/>
      <c r="C68" s="6"/>
      <c r="D68" s="7"/>
      <c r="E68" s="6"/>
      <c r="F68" s="40">
        <v>133430.70000000001</v>
      </c>
    </row>
    <row r="69" spans="1:7" ht="15" customHeight="1">
      <c r="A69" s="44" t="s">
        <v>2</v>
      </c>
      <c r="B69" s="44"/>
      <c r="C69" s="6"/>
      <c r="D69" s="7"/>
      <c r="E69" s="6"/>
      <c r="F69" s="6">
        <v>121188.91</v>
      </c>
    </row>
    <row r="70" spans="1:7" ht="15" customHeight="1">
      <c r="A70" s="44" t="s">
        <v>60</v>
      </c>
      <c r="B70" s="44"/>
      <c r="C70" s="6"/>
      <c r="D70" s="7"/>
      <c r="E70" s="6"/>
      <c r="F70" s="6">
        <v>575.70000000000005</v>
      </c>
    </row>
    <row r="71" spans="1:7" ht="15" customHeight="1">
      <c r="A71" s="42" t="s">
        <v>72</v>
      </c>
      <c r="B71" s="43"/>
      <c r="C71" s="6"/>
      <c r="D71" s="7"/>
      <c r="E71" s="6"/>
      <c r="F71" s="6">
        <v>223.72</v>
      </c>
    </row>
    <row r="72" spans="1:7" ht="15" customHeight="1">
      <c r="A72" s="45" t="s">
        <v>61</v>
      </c>
      <c r="B72" s="45"/>
      <c r="C72" s="6"/>
      <c r="D72" s="7"/>
      <c r="E72" s="6"/>
      <c r="F72" s="6">
        <v>10294.44</v>
      </c>
    </row>
    <row r="73" spans="1:7" ht="15" customHeight="1">
      <c r="A73" s="44" t="s">
        <v>62</v>
      </c>
      <c r="B73" s="44"/>
      <c r="C73" s="6"/>
      <c r="D73" s="7"/>
      <c r="E73" s="6"/>
      <c r="F73" s="6">
        <v>1147.93</v>
      </c>
    </row>
    <row r="74" spans="1:7">
      <c r="A74" s="46"/>
      <c r="B74" s="46"/>
      <c r="C74" s="2"/>
      <c r="D74" s="3"/>
      <c r="E74" s="2"/>
      <c r="F74" s="2"/>
    </row>
    <row r="75" spans="1:7" ht="15" customHeight="1">
      <c r="A75" s="47" t="s">
        <v>108</v>
      </c>
      <c r="B75" s="48"/>
      <c r="C75" s="48"/>
      <c r="D75" s="48"/>
      <c r="E75" s="48"/>
      <c r="F75" s="2"/>
    </row>
    <row r="76" spans="1:7">
      <c r="A76" s="41"/>
      <c r="B76" s="41"/>
      <c r="C76" s="2"/>
      <c r="D76" s="3"/>
      <c r="E76" s="2"/>
      <c r="F76" s="2"/>
    </row>
    <row r="77" spans="1:7">
      <c r="A77" t="s">
        <v>109</v>
      </c>
    </row>
  </sheetData>
  <mergeCells count="50">
    <mergeCell ref="A7:B7"/>
    <mergeCell ref="A1:G1"/>
    <mergeCell ref="A2:G2"/>
    <mergeCell ref="A3:G3"/>
    <mergeCell ref="A4:G4"/>
    <mergeCell ref="A6:B6"/>
    <mergeCell ref="A8:B8"/>
    <mergeCell ref="A9:B11"/>
    <mergeCell ref="C9:C11"/>
    <mergeCell ref="D9:D11"/>
    <mergeCell ref="E9:E11"/>
    <mergeCell ref="G9:G11"/>
    <mergeCell ref="A12:F12"/>
    <mergeCell ref="A16:F16"/>
    <mergeCell ref="A43:B43"/>
    <mergeCell ref="A45:B45"/>
    <mergeCell ref="A44:B44"/>
    <mergeCell ref="F9:F11"/>
    <mergeCell ref="G50:G51"/>
    <mergeCell ref="A52:B52"/>
    <mergeCell ref="A53:B53"/>
    <mergeCell ref="A54:B54"/>
    <mergeCell ref="A55:B55"/>
    <mergeCell ref="A50:B51"/>
    <mergeCell ref="C50:C51"/>
    <mergeCell ref="D50:D51"/>
    <mergeCell ref="E50:E51"/>
    <mergeCell ref="F50:F51"/>
    <mergeCell ref="A75:E75"/>
    <mergeCell ref="A62:B64"/>
    <mergeCell ref="A71:B71"/>
    <mergeCell ref="A65:B65"/>
    <mergeCell ref="A66:B66"/>
    <mergeCell ref="A67:B67"/>
    <mergeCell ref="A68:B68"/>
    <mergeCell ref="A69:B69"/>
    <mergeCell ref="A46:B46"/>
    <mergeCell ref="A70:B70"/>
    <mergeCell ref="A72:B72"/>
    <mergeCell ref="A73:B73"/>
    <mergeCell ref="A74:B74"/>
    <mergeCell ref="A56:B56"/>
    <mergeCell ref="A57:B57"/>
    <mergeCell ref="A58:F58"/>
    <mergeCell ref="A59:B59"/>
    <mergeCell ref="A60:B60"/>
    <mergeCell ref="A61:B61"/>
    <mergeCell ref="A47:B47"/>
    <mergeCell ref="A48:B48"/>
    <mergeCell ref="A49:F49"/>
  </mergeCells>
  <pageMargins left="0.34" right="0.28000000000000003" top="0.38" bottom="0.4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2022-03-25T07:01:37Z</cp:lastPrinted>
  <dcterms:created xsi:type="dcterms:W3CDTF">2022-03-23T10:23:27Z</dcterms:created>
  <dcterms:modified xsi:type="dcterms:W3CDTF">2022-03-25T07:04:03Z</dcterms:modified>
</cp:coreProperties>
</file>