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1" i="1"/>
  <c r="F18" i="2"/>
  <c r="F12"/>
  <c r="F24" i="1" l="1"/>
  <c r="F29"/>
  <c r="G29" s="1"/>
  <c r="F27"/>
  <c r="G27" s="1"/>
  <c r="F26"/>
  <c r="G26" s="1"/>
  <c r="F25"/>
  <c r="G25" s="1"/>
  <c r="F21"/>
  <c r="G21" s="1"/>
  <c r="F20"/>
  <c r="G20" s="1"/>
  <c r="F16"/>
  <c r="G16" s="1"/>
  <c r="F14"/>
  <c r="F12"/>
  <c r="G12" s="1"/>
  <c r="G28" l="1"/>
</calcChain>
</file>

<file path=xl/sharedStrings.xml><?xml version="1.0" encoding="utf-8"?>
<sst xmlns="http://schemas.openxmlformats.org/spreadsheetml/2006/main" count="93" uniqueCount="81">
  <si>
    <t>Отчёт о выполненных работах по многоквартирному жилому дому, расположенному по адресу: 6 проезд, д. 69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</si>
  <si>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</si>
  <si>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</si>
  <si>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</si>
  <si>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</si>
  <si>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</si>
  <si>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</si>
  <si>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</si>
  <si>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</si>
  <si>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</si>
  <si>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</si>
  <si>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</si>
  <si>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кв.м.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</si>
  <si>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</si>
  <si>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</si>
  <si>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</si>
  <si>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3. Текущий ремонт и содержание инженерных коммуникаций</t>
  </si>
  <si>
    <t>4. Текущий ремонт и  содержание конструктивных элементов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</si>
  <si>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</si>
  <si>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</si>
  <si>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Шт. 4 раза в год</t>
  </si>
  <si>
    <t>5.2  Вентканалы</t>
  </si>
  <si>
    <t>Шт. 2 раз в год</t>
  </si>
  <si>
    <t>6. Техническое обслуживание и ремонт внутридомового газового оборудования</t>
  </si>
  <si>
    <t>1 раз в год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</si>
  <si>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</si>
  <si>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</si>
  <si>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</si>
  <si>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</si>
  <si>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</si>
  <si>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</si>
  <si>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</si>
  <si>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Директор                                                                                   Г.М.Бочарова</t>
  </si>
  <si>
    <t>за период с  01.01.2019 г. по 31.12.2019 г.</t>
  </si>
  <si>
    <t>Площадь дома 971,4 кв. м, тариф 14,95 руб.с кв.м.</t>
  </si>
  <si>
    <t>Общий долг по дому за ЖКУ на 01.01.2020г., в т.ч.:</t>
  </si>
  <si>
    <t>шт.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</si>
  <si>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</si>
  <si>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</si>
  <si>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</si>
  <si>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</si>
  <si>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</si>
  <si>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</si>
  <si>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</si>
  <si>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промывка трубопровода системы центрального отопления</t>
  </si>
  <si>
    <t>0,572 (1000 куб.м. здания)</t>
  </si>
  <si>
    <t>под.1,2</t>
  </si>
  <si>
    <t>гидравлическое испытание системы ц/о</t>
  </si>
  <si>
    <t>572 м</t>
  </si>
  <si>
    <t>под.1-2</t>
  </si>
  <si>
    <t>ликвидация воздушных пробок ц/о</t>
  </si>
  <si>
    <t>30 ст</t>
  </si>
  <si>
    <t>замена электролампочек</t>
  </si>
  <si>
    <t>под. 1-2</t>
  </si>
  <si>
    <t>прочистка канализации</t>
  </si>
  <si>
    <t>под.1 т/п</t>
  </si>
  <si>
    <t>ревизия задвижки ц/о, х/в</t>
  </si>
  <si>
    <t>под.1</t>
  </si>
  <si>
    <t>2 шт.</t>
  </si>
  <si>
    <t>прочистка водосточных труб</t>
  </si>
  <si>
    <t>содержание и текущий ремонт конструктивных элементов</t>
  </si>
  <si>
    <t>под.2,3</t>
  </si>
  <si>
    <t>очистка кровли от снега</t>
  </si>
  <si>
    <t>Ревизия ВРУ</t>
  </si>
  <si>
    <t>1 шт.</t>
  </si>
  <si>
    <t>10 шт.</t>
  </si>
  <si>
    <t>120 кв.м.</t>
  </si>
  <si>
    <t>5п.м.</t>
  </si>
  <si>
    <t>20 п.м.</t>
  </si>
  <si>
    <t>Установка заглушек на ц/о</t>
  </si>
  <si>
    <t>кв. 22</t>
  </si>
  <si>
    <t>ремонт дымовой трубы</t>
  </si>
  <si>
    <t>Установка лавочки</t>
  </si>
  <si>
    <t>под.2</t>
  </si>
  <si>
    <t>5.3 Устранение завалов кв.22</t>
  </si>
  <si>
    <t>1.3 Завоз пескасоляной смеси</t>
  </si>
  <si>
    <t>6.1 Диагностика газовых сетей (согласно Правилам 410)</t>
  </si>
  <si>
    <t>9. Услуги по управлению МКД</t>
  </si>
  <si>
    <t>Остаток на лицевом счёте дома на 01.01.2020г.</t>
  </si>
  <si>
    <t>Остаток на лицевом счёте дома на 01.01.2019г.</t>
  </si>
  <si>
    <t>Общий долг по дому за ЖКУ на 01.01.2019 г., в т.ч.: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</si>
</sst>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right"/>
    </xf>
    <xf numFmtId="2" fontId="4" fillId="0" borderId="13" xfId="0" applyNumberFormat="1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3" xfId="0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wrapText="1"/>
    </xf>
    <xf numFmtId="0" fontId="0" fillId="0" borderId="13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16" xfId="0" applyBorder="1"/>
    <xf numFmtId="0" fontId="0" fillId="0" borderId="16" xfId="0" applyBorder="1" applyAlignment="1">
      <alignment horizontal="left" wrapText="1"/>
    </xf>
    <xf numFmtId="0" fontId="0" fillId="0" borderId="16" xfId="0" applyFill="1" applyBorder="1"/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6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18" workbookViewId="0">
      <selection activeCell="L35" sqref="L35"/>
    </sheetView>
  </sheetViews>
  <sheetFormatPr defaultRowHeight="15"/>
  <cols>
    <col min="1" max="1" width="12.140625" customWidth="1"/>
    <col min="2" max="2" width="28.140625" customWidth="1"/>
    <col min="4" max="4" width="11.85546875" customWidth="1"/>
    <col min="5" max="5" width="11.42578125" customWidth="1"/>
    <col min="6" max="6" width="10.42578125" customWidth="1"/>
    <col min="7" max="7" width="13" customWidth="1"/>
  </cols>
  <sheetData>
    <row r="1" spans="1:7" ht="30.75" customHeight="1">
      <c r="A1" s="53" t="s">
        <v>0</v>
      </c>
      <c r="B1" s="53"/>
      <c r="C1" s="53"/>
      <c r="D1" s="53"/>
      <c r="E1" s="53"/>
      <c r="F1" s="53"/>
      <c r="G1" s="53"/>
    </row>
    <row r="2" spans="1:7">
      <c r="A2" s="53" t="s">
        <v>1</v>
      </c>
      <c r="B2" s="53"/>
      <c r="C2" s="53"/>
      <c r="D2" s="53"/>
      <c r="E2" s="53"/>
      <c r="F2" s="53"/>
      <c r="G2" s="53"/>
    </row>
    <row r="3" spans="1:7">
      <c r="A3" s="1"/>
      <c r="B3" s="53" t="s">
        <v>33</v>
      </c>
      <c r="C3" s="53"/>
      <c r="D3" s="53"/>
      <c r="E3" s="53"/>
      <c r="F3" s="53"/>
    </row>
    <row r="4" spans="1:7">
      <c r="A4" s="54" t="s">
        <v>34</v>
      </c>
      <c r="B4" s="54"/>
      <c r="C4" s="54"/>
      <c r="D4" s="54"/>
      <c r="E4" s="54"/>
      <c r="F4" s="54"/>
      <c r="G4" s="54"/>
    </row>
    <row r="5" spans="1:7">
      <c r="A5" s="55"/>
      <c r="B5" s="55"/>
      <c r="C5" s="2"/>
      <c r="D5" s="3"/>
      <c r="E5" s="2"/>
      <c r="F5" s="2"/>
    </row>
    <row r="6" spans="1:7" ht="15" customHeight="1" thickBot="1">
      <c r="A6" s="52" t="s">
        <v>79</v>
      </c>
      <c r="B6" s="52"/>
      <c r="C6" s="27"/>
      <c r="D6" s="27"/>
      <c r="E6" s="27"/>
      <c r="F6" s="27"/>
      <c r="G6" s="28">
        <v>-2054.36</v>
      </c>
    </row>
    <row r="7" spans="1:7" ht="15.75" thickBot="1">
      <c r="A7" s="52" t="s">
        <v>80</v>
      </c>
      <c r="B7" s="52"/>
      <c r="C7" s="27"/>
      <c r="D7" s="27"/>
      <c r="E7" s="27"/>
      <c r="F7" s="27"/>
      <c r="G7" s="17">
        <v>14588.38</v>
      </c>
    </row>
    <row r="8" spans="1:7" ht="3.75" customHeight="1">
      <c r="A8" s="46" t="s">
        <v>2</v>
      </c>
      <c r="B8" s="47"/>
      <c r="C8" s="39" t="s">
        <v>3</v>
      </c>
      <c r="D8" s="39" t="s">
        <v>4</v>
      </c>
      <c r="E8" s="39" t="s">
        <v>5</v>
      </c>
      <c r="F8" s="39" t="s">
        <v>6</v>
      </c>
      <c r="G8" s="39" t="s">
        <v>7</v>
      </c>
    </row>
    <row r="9" spans="1:7">
      <c r="A9" s="48"/>
      <c r="B9" s="49"/>
      <c r="C9" s="40"/>
      <c r="D9" s="40"/>
      <c r="E9" s="40"/>
      <c r="F9" s="40"/>
      <c r="G9" s="40"/>
    </row>
    <row r="10" spans="1:7" ht="15" customHeight="1" thickBot="1">
      <c r="A10" s="50"/>
      <c r="B10" s="51"/>
      <c r="C10" s="41"/>
      <c r="D10" s="41"/>
      <c r="E10" s="41"/>
      <c r="F10" s="41"/>
      <c r="G10" s="41"/>
    </row>
    <row r="11" spans="1:7" ht="15.75" hidden="1" thickBot="1">
      <c r="A11" s="30" t="s">
        <v>8</v>
      </c>
      <c r="B11" s="42"/>
      <c r="C11" s="42"/>
      <c r="D11" s="42"/>
      <c r="E11" s="42"/>
      <c r="F11" s="42"/>
      <c r="G11" s="4"/>
    </row>
    <row r="12" spans="1:7" ht="15.75" customHeight="1" thickBot="1">
      <c r="A12" s="38" t="s">
        <v>9</v>
      </c>
      <c r="B12" s="38"/>
      <c r="C12" s="43" t="s">
        <v>10</v>
      </c>
      <c r="D12" s="5">
        <v>971.4</v>
      </c>
      <c r="E12" s="43">
        <v>1.5</v>
      </c>
      <c r="F12" s="44">
        <f>D12*E12</f>
        <v>1457.1</v>
      </c>
      <c r="G12" s="45">
        <f>F12*12</f>
        <v>17485.199999999997</v>
      </c>
    </row>
    <row r="13" spans="1:7" ht="15.75" hidden="1" thickBot="1">
      <c r="A13" s="38"/>
      <c r="B13" s="38"/>
      <c r="C13" s="43"/>
      <c r="D13" s="5"/>
      <c r="E13" s="43"/>
      <c r="F13" s="44"/>
      <c r="G13" s="45"/>
    </row>
    <row r="14" spans="1:7" ht="15.75" thickBot="1">
      <c r="A14" s="30" t="s">
        <v>11</v>
      </c>
      <c r="B14" s="31"/>
      <c r="C14" s="5" t="s">
        <v>12</v>
      </c>
      <c r="D14" s="5">
        <v>971.4</v>
      </c>
      <c r="E14" s="5">
        <v>1.33</v>
      </c>
      <c r="F14" s="6">
        <f>D14*E14</f>
        <v>1291.962</v>
      </c>
      <c r="G14" s="7">
        <v>1291.96</v>
      </c>
    </row>
    <row r="15" spans="1:7" ht="13.5" customHeight="1" thickBot="1">
      <c r="A15" s="38" t="s">
        <v>75</v>
      </c>
      <c r="B15" s="38"/>
      <c r="C15" s="5" t="s">
        <v>13</v>
      </c>
      <c r="D15" s="9">
        <v>4</v>
      </c>
      <c r="E15" s="5">
        <v>686.07</v>
      </c>
      <c r="F15" s="5">
        <v>2744.28</v>
      </c>
      <c r="G15" s="8">
        <v>2744.28</v>
      </c>
    </row>
    <row r="16" spans="1:7" ht="12.75" customHeight="1" thickBot="1">
      <c r="A16" s="38" t="s">
        <v>14</v>
      </c>
      <c r="B16" s="38"/>
      <c r="C16" s="5" t="s">
        <v>15</v>
      </c>
      <c r="D16" s="5">
        <v>971.4</v>
      </c>
      <c r="E16" s="5">
        <v>0.1</v>
      </c>
      <c r="F16" s="6">
        <f>D16*E16</f>
        <v>97.14</v>
      </c>
      <c r="G16" s="7">
        <f>F16*12</f>
        <v>1165.68</v>
      </c>
    </row>
    <row r="17" spans="1:7" ht="26.25" customHeight="1" thickBot="1">
      <c r="A17" s="38" t="s">
        <v>16</v>
      </c>
      <c r="B17" s="38"/>
      <c r="C17" s="5"/>
      <c r="D17" s="5"/>
      <c r="E17" s="5"/>
      <c r="F17" s="6"/>
      <c r="G17" s="10">
        <v>49590.52</v>
      </c>
    </row>
    <row r="18" spans="1:7" ht="28.5" customHeight="1" thickBot="1">
      <c r="A18" s="38" t="s">
        <v>17</v>
      </c>
      <c r="B18" s="38"/>
      <c r="C18" s="5"/>
      <c r="D18" s="5"/>
      <c r="E18" s="5"/>
      <c r="F18" s="6"/>
      <c r="G18" s="8">
        <v>18263.82</v>
      </c>
    </row>
    <row r="19" spans="1:7" ht="15.75" thickBot="1">
      <c r="A19" s="38" t="s">
        <v>18</v>
      </c>
      <c r="B19" s="38"/>
      <c r="C19" s="38"/>
      <c r="D19" s="38"/>
      <c r="E19" s="38"/>
      <c r="F19" s="38"/>
      <c r="G19" s="8"/>
    </row>
    <row r="20" spans="1:7" ht="15" customHeight="1" thickBot="1">
      <c r="A20" s="32" t="s">
        <v>19</v>
      </c>
      <c r="B20" s="32"/>
      <c r="C20" s="5" t="s">
        <v>20</v>
      </c>
      <c r="D20" s="5">
        <v>24</v>
      </c>
      <c r="E20" s="5">
        <v>27.58</v>
      </c>
      <c r="F20" s="6">
        <f>D20*E20</f>
        <v>661.92</v>
      </c>
      <c r="G20" s="8">
        <f>F20*4</f>
        <v>2647.68</v>
      </c>
    </row>
    <row r="21" spans="1:7" ht="26.25" customHeight="1" thickBot="1">
      <c r="A21" s="32" t="s">
        <v>21</v>
      </c>
      <c r="B21" s="32"/>
      <c r="C21" s="5" t="s">
        <v>22</v>
      </c>
      <c r="D21" s="5">
        <v>24</v>
      </c>
      <c r="E21" s="5">
        <v>13.78</v>
      </c>
      <c r="F21" s="6">
        <f>D21*E21</f>
        <v>330.71999999999997</v>
      </c>
      <c r="G21" s="8">
        <f>F21*2</f>
        <v>661.43999999999994</v>
      </c>
    </row>
    <row r="22" spans="1:7" ht="18" customHeight="1" thickBot="1">
      <c r="A22" s="30" t="s">
        <v>74</v>
      </c>
      <c r="B22" s="31"/>
      <c r="C22" s="22" t="s">
        <v>36</v>
      </c>
      <c r="D22" s="22">
        <v>2</v>
      </c>
      <c r="E22" s="22">
        <v>1014.01</v>
      </c>
      <c r="F22" s="23">
        <v>2028.02</v>
      </c>
      <c r="G22" s="8">
        <v>2028.02</v>
      </c>
    </row>
    <row r="23" spans="1:7" ht="24.75" customHeight="1" thickBot="1">
      <c r="A23" s="38" t="s">
        <v>23</v>
      </c>
      <c r="B23" s="38"/>
      <c r="C23" s="5" t="s">
        <v>24</v>
      </c>
      <c r="D23" s="11"/>
      <c r="E23" s="5"/>
      <c r="F23" s="6"/>
      <c r="G23" s="10">
        <v>11791.25</v>
      </c>
    </row>
    <row r="24" spans="1:7" ht="15.75" thickBot="1">
      <c r="A24" s="30" t="s">
        <v>76</v>
      </c>
      <c r="B24" s="31"/>
      <c r="C24" s="5" t="s">
        <v>36</v>
      </c>
      <c r="D24" s="24">
        <v>24</v>
      </c>
      <c r="E24" s="5">
        <v>250</v>
      </c>
      <c r="F24" s="6">
        <f>D24*E24</f>
        <v>6000</v>
      </c>
      <c r="G24" s="10">
        <v>6000</v>
      </c>
    </row>
    <row r="25" spans="1:7" ht="15.75" thickBot="1">
      <c r="A25" s="32" t="s">
        <v>25</v>
      </c>
      <c r="B25" s="32"/>
      <c r="C25" s="5" t="s">
        <v>26</v>
      </c>
      <c r="D25" s="5">
        <v>971.4</v>
      </c>
      <c r="E25" s="5">
        <v>0.75</v>
      </c>
      <c r="F25" s="6">
        <f>D25*E25</f>
        <v>728.55</v>
      </c>
      <c r="G25" s="8">
        <f>F25*12</f>
        <v>8742.5999999999985</v>
      </c>
    </row>
    <row r="26" spans="1:7" ht="15.75" thickBot="1">
      <c r="A26" s="32" t="s">
        <v>27</v>
      </c>
      <c r="B26" s="32"/>
      <c r="C26" s="5" t="s">
        <v>15</v>
      </c>
      <c r="D26" s="5">
        <v>971.4</v>
      </c>
      <c r="E26" s="5">
        <v>1.1000000000000001</v>
      </c>
      <c r="F26" s="6">
        <f>D26*E26</f>
        <v>1068.54</v>
      </c>
      <c r="G26" s="8">
        <f>F26*12</f>
        <v>12822.48</v>
      </c>
    </row>
    <row r="27" spans="1:7" ht="15.75" customHeight="1" thickBot="1">
      <c r="A27" s="32" t="s">
        <v>77</v>
      </c>
      <c r="B27" s="32"/>
      <c r="C27" s="5" t="s">
        <v>28</v>
      </c>
      <c r="D27" s="5">
        <v>971.4</v>
      </c>
      <c r="E27" s="6">
        <v>3.5</v>
      </c>
      <c r="F27" s="6">
        <f>D27*E27</f>
        <v>3399.9</v>
      </c>
      <c r="G27" s="7">
        <f>F27*12</f>
        <v>40798.800000000003</v>
      </c>
    </row>
    <row r="28" spans="1:7" ht="17.25" customHeight="1" thickBot="1">
      <c r="A28" s="33" t="s">
        <v>29</v>
      </c>
      <c r="B28" s="34"/>
      <c r="C28" s="5"/>
      <c r="D28" s="11"/>
      <c r="E28" s="5"/>
      <c r="F28" s="5"/>
      <c r="G28" s="8">
        <f>SUM(G11:G27)</f>
        <v>176033.72999999998</v>
      </c>
    </row>
    <row r="29" spans="1:7" ht="25.5" customHeight="1" thickBot="1">
      <c r="A29" s="35" t="s">
        <v>30</v>
      </c>
      <c r="B29" s="36"/>
      <c r="C29" s="5" t="s">
        <v>10</v>
      </c>
      <c r="D29" s="5">
        <v>971.4</v>
      </c>
      <c r="E29" s="5">
        <v>14.95</v>
      </c>
      <c r="F29" s="12">
        <f>D29*E29</f>
        <v>14522.429999999998</v>
      </c>
      <c r="G29" s="8">
        <f>F29*12</f>
        <v>174269.15999999997</v>
      </c>
    </row>
    <row r="30" spans="1:7" ht="16.5" customHeight="1" thickBot="1">
      <c r="A30" s="37" t="s">
        <v>31</v>
      </c>
      <c r="B30" s="32"/>
      <c r="C30" s="5"/>
      <c r="D30" s="11"/>
      <c r="E30" s="5"/>
      <c r="F30" s="5">
        <v>0</v>
      </c>
      <c r="G30" s="13"/>
    </row>
    <row r="31" spans="1:7" ht="15.75" thickBot="1">
      <c r="A31" s="38" t="s">
        <v>78</v>
      </c>
      <c r="B31" s="38"/>
      <c r="C31" s="25"/>
      <c r="D31" s="11"/>
      <c r="E31" s="25"/>
      <c r="F31" s="26">
        <f>G29-G28+G6</f>
        <v>-3818.9300000000071</v>
      </c>
    </row>
    <row r="32" spans="1:7" ht="15.75" thickBot="1">
      <c r="A32" s="29" t="s">
        <v>35</v>
      </c>
      <c r="B32" s="29"/>
      <c r="C32" s="14"/>
      <c r="D32" s="15"/>
      <c r="E32" s="16"/>
      <c r="F32" s="17">
        <v>38368.78</v>
      </c>
    </row>
    <row r="35" spans="1:1">
      <c r="A35" t="s">
        <v>32</v>
      </c>
    </row>
  </sheetData>
  <mergeCells count="38">
    <mergeCell ref="A6:B6"/>
    <mergeCell ref="A7:B7"/>
    <mergeCell ref="A1:G1"/>
    <mergeCell ref="A2:G2"/>
    <mergeCell ref="B3:F3"/>
    <mergeCell ref="A4:G4"/>
    <mergeCell ref="A5:B5"/>
    <mergeCell ref="G8:G10"/>
    <mergeCell ref="A11:F11"/>
    <mergeCell ref="A12:B13"/>
    <mergeCell ref="C12:C13"/>
    <mergeCell ref="E12:E13"/>
    <mergeCell ref="F12:F13"/>
    <mergeCell ref="G12:G13"/>
    <mergeCell ref="A8:B10"/>
    <mergeCell ref="C8:C10"/>
    <mergeCell ref="D8:D10"/>
    <mergeCell ref="E8:E10"/>
    <mergeCell ref="F8:F10"/>
    <mergeCell ref="A14:B14"/>
    <mergeCell ref="A15:B15"/>
    <mergeCell ref="A16:B16"/>
    <mergeCell ref="A17:B17"/>
    <mergeCell ref="A18:B18"/>
    <mergeCell ref="A19:F19"/>
    <mergeCell ref="A20:B20"/>
    <mergeCell ref="A21:B21"/>
    <mergeCell ref="A23:B23"/>
    <mergeCell ref="A25:B25"/>
    <mergeCell ref="A22:B22"/>
    <mergeCell ref="A32:B32"/>
    <mergeCell ref="A24:B24"/>
    <mergeCell ref="A27:B27"/>
    <mergeCell ref="A28:B28"/>
    <mergeCell ref="A29:B29"/>
    <mergeCell ref="A30:B30"/>
    <mergeCell ref="A26:B26"/>
    <mergeCell ref="A31:B31"/>
  </mergeCells>
  <pageMargins left="0.4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N9" sqref="N9"/>
    </sheetView>
  </sheetViews>
  <sheetFormatPr defaultRowHeight="15"/>
  <cols>
    <col min="1" max="1" width="4.85546875" customWidth="1"/>
    <col min="3" max="3" width="33.85546875" customWidth="1"/>
    <col min="4" max="4" width="11.42578125" customWidth="1"/>
  </cols>
  <sheetData>
    <row r="1" spans="1:6">
      <c r="A1" s="56" t="s">
        <v>37</v>
      </c>
      <c r="B1" s="56"/>
      <c r="C1" s="56"/>
      <c r="D1" s="56"/>
      <c r="E1" s="56"/>
      <c r="F1" s="56"/>
    </row>
    <row r="2" spans="1:6" ht="60">
      <c r="A2" s="18" t="s">
        <v>38</v>
      </c>
      <c r="B2" s="18" t="s">
        <v>39</v>
      </c>
      <c r="C2" s="18" t="s">
        <v>40</v>
      </c>
      <c r="D2" s="18" t="s">
        <v>41</v>
      </c>
      <c r="E2" s="18" t="s">
        <v>42</v>
      </c>
      <c r="F2" s="18" t="s">
        <v>43</v>
      </c>
    </row>
    <row r="3" spans="1:6" ht="18" customHeight="1">
      <c r="A3" s="18">
        <v>1</v>
      </c>
      <c r="B3" s="18" t="s">
        <v>49</v>
      </c>
      <c r="C3" s="18" t="s">
        <v>50</v>
      </c>
      <c r="D3" s="20" t="s">
        <v>51</v>
      </c>
      <c r="E3" s="18">
        <v>199.71</v>
      </c>
      <c r="F3" s="18">
        <v>5991.3</v>
      </c>
    </row>
    <row r="4" spans="1:6" ht="18" customHeight="1">
      <c r="A4" s="18">
        <v>2</v>
      </c>
      <c r="B4" s="18" t="s">
        <v>53</v>
      </c>
      <c r="C4" s="18" t="s">
        <v>52</v>
      </c>
      <c r="D4" s="20" t="s">
        <v>65</v>
      </c>
      <c r="E4" s="18">
        <v>148.83000000000001</v>
      </c>
      <c r="F4" s="18">
        <v>1488.3</v>
      </c>
    </row>
    <row r="5" spans="1:6" ht="18" customHeight="1">
      <c r="A5" s="18">
        <v>3</v>
      </c>
      <c r="B5" s="18" t="s">
        <v>55</v>
      </c>
      <c r="C5" s="18" t="s">
        <v>54</v>
      </c>
      <c r="D5" s="20" t="s">
        <v>67</v>
      </c>
      <c r="E5" s="18">
        <v>444.14</v>
      </c>
      <c r="F5" s="18">
        <v>2220.6999999999998</v>
      </c>
    </row>
    <row r="6" spans="1:6" ht="45">
      <c r="A6" s="19">
        <v>4</v>
      </c>
      <c r="B6" s="19"/>
      <c r="C6" s="18" t="s">
        <v>44</v>
      </c>
      <c r="D6" s="18" t="s">
        <v>45</v>
      </c>
      <c r="E6" s="19">
        <v>10370.56</v>
      </c>
      <c r="F6" s="19">
        <v>5931.96</v>
      </c>
    </row>
    <row r="7" spans="1:6" ht="30">
      <c r="A7" s="19">
        <v>5</v>
      </c>
      <c r="B7" s="19" t="s">
        <v>46</v>
      </c>
      <c r="C7" s="18" t="s">
        <v>47</v>
      </c>
      <c r="D7" s="19" t="s">
        <v>48</v>
      </c>
      <c r="E7" s="19">
        <v>44.5</v>
      </c>
      <c r="F7" s="19">
        <v>25454</v>
      </c>
    </row>
    <row r="8" spans="1:6">
      <c r="A8" s="19">
        <v>6</v>
      </c>
      <c r="B8" s="19" t="s">
        <v>57</v>
      </c>
      <c r="C8" s="18" t="s">
        <v>56</v>
      </c>
      <c r="D8" s="19" t="s">
        <v>58</v>
      </c>
      <c r="E8" s="19">
        <v>1074.5</v>
      </c>
      <c r="F8" s="19"/>
    </row>
    <row r="9" spans="1:6">
      <c r="A9" s="19">
        <v>7</v>
      </c>
      <c r="B9" s="19"/>
      <c r="C9" s="19" t="s">
        <v>59</v>
      </c>
      <c r="D9" s="19" t="s">
        <v>68</v>
      </c>
      <c r="E9" s="19">
        <v>335.55</v>
      </c>
      <c r="F9" s="19">
        <v>6711</v>
      </c>
    </row>
    <row r="10" spans="1:6">
      <c r="A10" s="21">
        <v>8</v>
      </c>
      <c r="B10" s="19"/>
      <c r="C10" s="19" t="s">
        <v>63</v>
      </c>
      <c r="D10" s="19" t="s">
        <v>64</v>
      </c>
      <c r="E10" s="19">
        <v>567.55999999999995</v>
      </c>
      <c r="F10" s="19">
        <v>567.55999999999995</v>
      </c>
    </row>
    <row r="11" spans="1:6">
      <c r="A11" s="21">
        <v>9</v>
      </c>
      <c r="B11" s="19"/>
      <c r="C11" s="19" t="s">
        <v>69</v>
      </c>
      <c r="D11" s="19" t="s">
        <v>58</v>
      </c>
      <c r="E11" s="19">
        <v>612.85</v>
      </c>
      <c r="F11" s="19">
        <v>1225.7</v>
      </c>
    </row>
    <row r="12" spans="1:6">
      <c r="A12" s="19"/>
      <c r="B12" s="19"/>
      <c r="C12" s="19"/>
      <c r="D12" s="19"/>
      <c r="E12" s="19"/>
      <c r="F12" s="19">
        <f>SUM(F3:F11)</f>
        <v>49590.51999999999</v>
      </c>
    </row>
    <row r="13" spans="1:6">
      <c r="A13" s="19" t="s">
        <v>60</v>
      </c>
      <c r="B13" s="19"/>
      <c r="C13" s="19"/>
      <c r="D13" s="19"/>
      <c r="E13" s="19"/>
      <c r="F13" s="19"/>
    </row>
    <row r="14" spans="1:6" ht="60">
      <c r="A14" s="18" t="s">
        <v>38</v>
      </c>
      <c r="B14" s="18" t="s">
        <v>39</v>
      </c>
      <c r="C14" s="18" t="s">
        <v>40</v>
      </c>
      <c r="D14" s="18" t="s">
        <v>41</v>
      </c>
      <c r="E14" s="18" t="s">
        <v>42</v>
      </c>
      <c r="F14" s="18" t="s">
        <v>43</v>
      </c>
    </row>
    <row r="15" spans="1:6">
      <c r="A15" s="19">
        <v>1</v>
      </c>
      <c r="B15" s="19" t="s">
        <v>61</v>
      </c>
      <c r="C15" s="19" t="s">
        <v>62</v>
      </c>
      <c r="D15" s="19" t="s">
        <v>66</v>
      </c>
      <c r="E15" s="19">
        <v>100.64</v>
      </c>
      <c r="F15" s="19">
        <v>12076.8</v>
      </c>
    </row>
    <row r="16" spans="1:6">
      <c r="A16" s="19">
        <v>2</v>
      </c>
      <c r="B16" s="19" t="s">
        <v>70</v>
      </c>
      <c r="C16" s="19" t="s">
        <v>71</v>
      </c>
      <c r="D16" s="19" t="s">
        <v>64</v>
      </c>
      <c r="E16" s="19">
        <v>3831.09</v>
      </c>
      <c r="F16" s="19">
        <v>3831.09</v>
      </c>
    </row>
    <row r="17" spans="1:6">
      <c r="A17" s="19">
        <v>3</v>
      </c>
      <c r="B17" s="19" t="s">
        <v>73</v>
      </c>
      <c r="C17" s="19" t="s">
        <v>72</v>
      </c>
      <c r="D17" s="19" t="s">
        <v>64</v>
      </c>
      <c r="E17" s="19">
        <v>2355.9299999999998</v>
      </c>
      <c r="F17" s="19">
        <v>2355.9299999999998</v>
      </c>
    </row>
    <row r="18" spans="1:6">
      <c r="A18" s="19"/>
      <c r="B18" s="19"/>
      <c r="C18" s="19"/>
      <c r="D18" s="19"/>
      <c r="E18" s="19"/>
      <c r="F18" s="19">
        <f>SUM(F15:F17)</f>
        <v>18263.82</v>
      </c>
    </row>
  </sheetData>
  <mergeCells count="1">
    <mergeCell ref="A1:F1"/>
  </mergeCells>
  <pageMargins left="0.38" right="0.1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2020-03-16T09:56:48Z</cp:lastPrinted>
  <dcterms:created xsi:type="dcterms:W3CDTF">2020-02-05T10:13:45Z</dcterms:created>
  <dcterms:modified xsi:type="dcterms:W3CDTF">2020-03-16T09:56:55Z</dcterms:modified>
</cp:coreProperties>
</file>