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0" i="1"/>
  <c r="G3" i="2"/>
  <c r="G12" s="1"/>
  <c r="G4"/>
  <c r="G10"/>
  <c r="G8"/>
  <c r="G9"/>
  <c r="G7"/>
  <c r="G11"/>
  <c r="G17" i="1"/>
  <c r="F28" l="1"/>
  <c r="G28" s="1"/>
  <c r="F26"/>
  <c r="G26" s="1"/>
  <c r="G25"/>
  <c r="F25"/>
  <c r="F24"/>
  <c r="G24" s="1"/>
  <c r="F22"/>
  <c r="G22" s="1"/>
  <c r="G21"/>
  <c r="F21"/>
  <c r="F16"/>
  <c r="G16" s="1"/>
  <c r="F14"/>
  <c r="G12"/>
  <c r="F12"/>
  <c r="G27" l="1"/>
</calcChain>
</file>

<file path=xl/sharedStrings.xml><?xml version="1.0" encoding="utf-8"?>
<sst xmlns="http://schemas.openxmlformats.org/spreadsheetml/2006/main" count="86" uniqueCount="71">
  <si>
    <t>Отчёт о выполненных работах по многоквартирному жилому дому, расположенному по адресу: 6 проезд, д. 69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</si>
  <si>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</si>
  <si>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</si>
  <si>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</si>
  <si>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</si>
  <si>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</si>
  <si>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</si>
  <si>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</si>
  <si>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</si>
  <si>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</si>
  <si>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</si>
  <si>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</si>
  <si>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</si>
  <si>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1.3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</si>
  <si>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</si>
  <si>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</si>
  <si>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</si>
  <si>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</si>
  <si>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</si>
  <si>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шт.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</si>
  <si>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</si>
  <si>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</si>
  <si>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</si>
  <si>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</si>
  <si>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</si>
  <si>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</si>
  <si>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</si>
  <si>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</si>
  <si>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</si>
  <si>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971,4 кв. м, тариф 15,53 руб.с кв.м.</t>
  </si>
  <si>
    <t>Общий долг по дому за ЖКУ на 01.01.2020 г., в т.ч.:</t>
  </si>
  <si>
    <t xml:space="preserve">3. Дезинфекция </t>
  </si>
  <si>
    <t>Остаток на лицевом счёте дома на 01.01.2021г.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</si>
  <si>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</si>
  <si>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</si>
  <si>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</si>
  <si>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</si>
  <si>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цена за ед. работ, руб.</t>
  </si>
  <si>
    <t>итого, руб.</t>
  </si>
  <si>
    <t>под.1-2</t>
  </si>
  <si>
    <t>ликвидация воздушных пробок ц/о</t>
  </si>
  <si>
    <t>прочистка канализации</t>
  </si>
  <si>
    <t>промывка трубопровода системы центрального отопления</t>
  </si>
  <si>
    <t>0,572 (1000 куб.м. здания)</t>
  </si>
  <si>
    <t>под.1,2</t>
  </si>
  <si>
    <t>гидравлическое испытание системы ц/о</t>
  </si>
  <si>
    <t>572 м</t>
  </si>
  <si>
    <t>под.1</t>
  </si>
  <si>
    <t>ревизия задвижки ц/о, х/в</t>
  </si>
  <si>
    <t>Установка заглушек на ц/о</t>
  </si>
  <si>
    <t>содержание и текущий ремонт конструктивных элементов</t>
  </si>
  <si>
    <t>ед.измерения</t>
  </si>
  <si>
    <t>кв.2,3,6,7,10,11</t>
  </si>
  <si>
    <t>п.м.</t>
  </si>
  <si>
    <t>замена мыфт х/в</t>
  </si>
  <si>
    <t>кв. 2,3,6,7,10,11</t>
  </si>
  <si>
    <t>замена фитингов</t>
  </si>
  <si>
    <t>замена трубы х/в, ц/о</t>
  </si>
  <si>
    <t>кв.2,3,6,7,10,11, т/п</t>
  </si>
  <si>
    <t>под.1-2 т/п</t>
  </si>
  <si>
    <t>ст.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</si>
  <si>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</si>
  <si>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</si>
  <si>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</si>
  <si>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</si>
  <si>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</si>
  <si>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</si>
  <si>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</si>
  <si>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</si>
  <si>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</si>
  <si>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Общий долг по дому за ЖКУ на 01.01.2021г.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</si>
</sst>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0" fontId="4" fillId="0" borderId="1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I31" sqref="I31"/>
    </sheetView>
  </sheetViews>
  <sheetFormatPr defaultRowHeight="15"/>
  <cols>
    <col min="1" max="1" width="20.7109375" customWidth="1"/>
    <col min="2" max="2" width="19.28515625" customWidth="1"/>
    <col min="3" max="3" width="12.140625" customWidth="1"/>
    <col min="4" max="4" width="12.7109375" customWidth="1"/>
    <col min="5" max="5" width="11.140625" customWidth="1"/>
    <col min="6" max="6" width="11.85546875" customWidth="1"/>
    <col min="7" max="7" width="11" customWidth="1"/>
  </cols>
  <sheetData>
    <row r="1" spans="1:7" ht="25.5" customHeight="1">
      <c r="A1" s="49" t="s">
        <v>0</v>
      </c>
      <c r="B1" s="49"/>
      <c r="C1" s="49"/>
      <c r="D1" s="49"/>
      <c r="E1" s="49"/>
      <c r="F1" s="49"/>
      <c r="G1" s="49"/>
    </row>
    <row r="2" spans="1:7">
      <c r="A2" s="49" t="s">
        <v>1</v>
      </c>
      <c r="B2" s="49"/>
      <c r="C2" s="49"/>
      <c r="D2" s="49"/>
      <c r="E2" s="49"/>
      <c r="F2" s="49"/>
      <c r="G2" s="49"/>
    </row>
    <row r="3" spans="1:7">
      <c r="A3" s="1"/>
      <c r="B3" s="49" t="s">
        <v>28</v>
      </c>
      <c r="C3" s="49"/>
      <c r="D3" s="49"/>
      <c r="E3" s="49"/>
      <c r="F3" s="49"/>
    </row>
    <row r="4" spans="1:7">
      <c r="A4" s="50" t="s">
        <v>29</v>
      </c>
      <c r="B4" s="50"/>
      <c r="C4" s="50"/>
      <c r="D4" s="50"/>
      <c r="E4" s="50"/>
      <c r="F4" s="50"/>
      <c r="G4" s="50"/>
    </row>
    <row r="5" spans="1:7">
      <c r="A5" s="51"/>
      <c r="B5" s="51"/>
      <c r="C5" s="2"/>
      <c r="D5" s="3"/>
      <c r="E5" s="2"/>
      <c r="F5" s="2"/>
    </row>
    <row r="6" spans="1:7" ht="15.75" thickBot="1">
      <c r="A6" s="42" t="s">
        <v>26</v>
      </c>
      <c r="B6" s="42"/>
      <c r="C6" s="4"/>
      <c r="D6" s="4"/>
      <c r="E6" s="4"/>
      <c r="F6" s="4"/>
      <c r="G6" s="5">
        <v>-3818.93</v>
      </c>
    </row>
    <row r="7" spans="1:7" ht="15.75" thickBot="1">
      <c r="A7" s="42" t="s">
        <v>30</v>
      </c>
      <c r="B7" s="42"/>
      <c r="C7" s="4"/>
      <c r="D7" s="4"/>
      <c r="E7" s="4"/>
      <c r="F7" s="4"/>
      <c r="G7" s="6">
        <v>38368.78</v>
      </c>
    </row>
    <row r="8" spans="1:7" ht="3.75" customHeight="1">
      <c r="A8" s="43" t="s">
        <v>2</v>
      </c>
      <c r="B8" s="44"/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</row>
    <row r="9" spans="1:7">
      <c r="A9" s="45"/>
      <c r="B9" s="46"/>
      <c r="C9" s="36"/>
      <c r="D9" s="36"/>
      <c r="E9" s="36"/>
      <c r="F9" s="36"/>
      <c r="G9" s="36"/>
    </row>
    <row r="10" spans="1:7" ht="15.75" thickBot="1">
      <c r="A10" s="47"/>
      <c r="B10" s="48"/>
      <c r="C10" s="37"/>
      <c r="D10" s="37"/>
      <c r="E10" s="37"/>
      <c r="F10" s="37"/>
      <c r="G10" s="37"/>
    </row>
    <row r="11" spans="1:7" ht="15.75" thickBot="1">
      <c r="A11" s="33" t="s">
        <v>8</v>
      </c>
      <c r="B11" s="38"/>
      <c r="C11" s="38"/>
      <c r="D11" s="38"/>
      <c r="E11" s="38"/>
      <c r="F11" s="38"/>
      <c r="G11" s="7"/>
    </row>
    <row r="12" spans="1:7" ht="15.75" customHeight="1" thickBot="1">
      <c r="A12" s="32" t="s">
        <v>9</v>
      </c>
      <c r="B12" s="32"/>
      <c r="C12" s="39" t="s">
        <v>10</v>
      </c>
      <c r="D12" s="8">
        <v>971.4</v>
      </c>
      <c r="E12" s="39">
        <v>1.5</v>
      </c>
      <c r="F12" s="40">
        <f>D12*E12</f>
        <v>1457.1</v>
      </c>
      <c r="G12" s="41">
        <f>F12*12</f>
        <v>17485.199999999997</v>
      </c>
    </row>
    <row r="13" spans="1:7" ht="15.75" hidden="1" thickBot="1">
      <c r="A13" s="32"/>
      <c r="B13" s="32"/>
      <c r="C13" s="39"/>
      <c r="D13" s="8"/>
      <c r="E13" s="39"/>
      <c r="F13" s="40"/>
      <c r="G13" s="41"/>
    </row>
    <row r="14" spans="1:7" ht="15.75" thickBot="1">
      <c r="A14" s="33" t="s">
        <v>11</v>
      </c>
      <c r="B14" s="34"/>
      <c r="C14" s="8" t="s">
        <v>12</v>
      </c>
      <c r="D14" s="8">
        <v>971.4</v>
      </c>
      <c r="E14" s="8">
        <v>2.2999999999999998</v>
      </c>
      <c r="F14" s="9">
        <f>D14*E14</f>
        <v>2234.2199999999998</v>
      </c>
      <c r="G14" s="10">
        <v>1291.96</v>
      </c>
    </row>
    <row r="15" spans="1:7" ht="15.75" thickBot="1">
      <c r="A15" s="32" t="s">
        <v>13</v>
      </c>
      <c r="B15" s="32"/>
      <c r="C15" s="8" t="s">
        <v>14</v>
      </c>
      <c r="D15" s="11">
        <v>4</v>
      </c>
      <c r="E15" s="8">
        <v>686.07</v>
      </c>
      <c r="F15" s="8">
        <v>2744.28</v>
      </c>
      <c r="G15" s="12">
        <v>2744.28</v>
      </c>
    </row>
    <row r="16" spans="1:7" ht="15.75" thickBot="1">
      <c r="A16" s="32" t="s">
        <v>15</v>
      </c>
      <c r="B16" s="32"/>
      <c r="C16" s="8" t="s">
        <v>16</v>
      </c>
      <c r="D16" s="8">
        <v>971.4</v>
      </c>
      <c r="E16" s="8">
        <v>0.15</v>
      </c>
      <c r="F16" s="9">
        <f>D16*E16</f>
        <v>145.70999999999998</v>
      </c>
      <c r="G16" s="10">
        <f>F16*12</f>
        <v>1748.5199999999998</v>
      </c>
    </row>
    <row r="17" spans="1:7" ht="15.75" thickBot="1">
      <c r="A17" s="25" t="s">
        <v>31</v>
      </c>
      <c r="B17" s="26"/>
      <c r="C17" s="8" t="s">
        <v>12</v>
      </c>
      <c r="D17" s="8">
        <v>3200</v>
      </c>
      <c r="E17" s="8">
        <v>2</v>
      </c>
      <c r="F17" s="9">
        <v>2</v>
      </c>
      <c r="G17" s="10">
        <f>D17*E17</f>
        <v>6400</v>
      </c>
    </row>
    <row r="18" spans="1:7" ht="24" customHeight="1" thickBot="1">
      <c r="A18" s="32" t="s">
        <v>61</v>
      </c>
      <c r="B18" s="32"/>
      <c r="C18" s="8"/>
      <c r="D18" s="8"/>
      <c r="E18" s="8"/>
      <c r="F18" s="9"/>
      <c r="G18" s="13">
        <v>63851.58</v>
      </c>
    </row>
    <row r="19" spans="1:7" ht="24.75" customHeight="1" thickBot="1">
      <c r="A19" s="32" t="s">
        <v>62</v>
      </c>
      <c r="B19" s="32"/>
      <c r="C19" s="8"/>
      <c r="D19" s="8"/>
      <c r="E19" s="8"/>
      <c r="F19" s="9"/>
      <c r="G19" s="12">
        <v>0</v>
      </c>
    </row>
    <row r="20" spans="1:7" ht="15.75" thickBot="1">
      <c r="A20" s="32" t="s">
        <v>63</v>
      </c>
      <c r="B20" s="32"/>
      <c r="C20" s="32"/>
      <c r="D20" s="32"/>
      <c r="E20" s="32"/>
      <c r="F20" s="32"/>
      <c r="G20" s="12"/>
    </row>
    <row r="21" spans="1:7" ht="24" thickBot="1">
      <c r="A21" s="27" t="s">
        <v>64</v>
      </c>
      <c r="B21" s="27"/>
      <c r="C21" s="8" t="s">
        <v>17</v>
      </c>
      <c r="D21" s="8">
        <v>24</v>
      </c>
      <c r="E21" s="8">
        <v>27.58</v>
      </c>
      <c r="F21" s="9">
        <f>D21*E21</f>
        <v>661.92</v>
      </c>
      <c r="G21" s="12">
        <f>F21*4</f>
        <v>2647.68</v>
      </c>
    </row>
    <row r="22" spans="1:7" ht="15.75" thickBot="1">
      <c r="A22" s="27" t="s">
        <v>65</v>
      </c>
      <c r="B22" s="27"/>
      <c r="C22" s="8" t="s">
        <v>18</v>
      </c>
      <c r="D22" s="8">
        <v>24</v>
      </c>
      <c r="E22" s="8">
        <v>13.78</v>
      </c>
      <c r="F22" s="9">
        <f>D22*E22</f>
        <v>330.71999999999997</v>
      </c>
      <c r="G22" s="12">
        <f>F22*2</f>
        <v>661.43999999999994</v>
      </c>
    </row>
    <row r="23" spans="1:7" ht="27.75" customHeight="1" thickBot="1">
      <c r="A23" s="32" t="s">
        <v>66</v>
      </c>
      <c r="B23" s="32"/>
      <c r="C23" s="8" t="s">
        <v>20</v>
      </c>
      <c r="D23" s="14"/>
      <c r="E23" s="8"/>
      <c r="F23" s="9"/>
      <c r="G23" s="13">
        <v>12791.25</v>
      </c>
    </row>
    <row r="24" spans="1:7" ht="15.75" thickBot="1">
      <c r="A24" s="27" t="s">
        <v>67</v>
      </c>
      <c r="B24" s="27"/>
      <c r="C24" s="8" t="s">
        <v>21</v>
      </c>
      <c r="D24" s="8">
        <v>971.4</v>
      </c>
      <c r="E24" s="8">
        <v>0.75</v>
      </c>
      <c r="F24" s="9">
        <f>D24*E24</f>
        <v>728.55</v>
      </c>
      <c r="G24" s="12">
        <f>F24*12</f>
        <v>8742.5999999999985</v>
      </c>
    </row>
    <row r="25" spans="1:7" ht="15.75" thickBot="1">
      <c r="A25" s="27" t="s">
        <v>68</v>
      </c>
      <c r="B25" s="27"/>
      <c r="C25" s="8" t="s">
        <v>16</v>
      </c>
      <c r="D25" s="8">
        <v>971.4</v>
      </c>
      <c r="E25" s="8">
        <v>1.1000000000000001</v>
      </c>
      <c r="F25" s="9">
        <f>D25*E25</f>
        <v>1068.54</v>
      </c>
      <c r="G25" s="12">
        <f>F25*12</f>
        <v>12822.48</v>
      </c>
    </row>
    <row r="26" spans="1:7" ht="15.75" thickBot="1">
      <c r="A26" s="27" t="s">
        <v>69</v>
      </c>
      <c r="B26" s="27"/>
      <c r="C26" s="8" t="s">
        <v>22</v>
      </c>
      <c r="D26" s="8">
        <v>971.4</v>
      </c>
      <c r="E26" s="9">
        <v>4</v>
      </c>
      <c r="F26" s="9">
        <f>D26*E26</f>
        <v>3885.6</v>
      </c>
      <c r="G26" s="10">
        <f>F26*12</f>
        <v>46627.199999999997</v>
      </c>
    </row>
    <row r="27" spans="1:7" ht="15.75" thickBot="1">
      <c r="A27" s="28" t="s">
        <v>23</v>
      </c>
      <c r="B27" s="29"/>
      <c r="C27" s="8"/>
      <c r="D27" s="14"/>
      <c r="E27" s="8"/>
      <c r="F27" s="8"/>
      <c r="G27" s="12">
        <f>SUM(G12:G26)</f>
        <v>177814.19</v>
      </c>
    </row>
    <row r="28" spans="1:7" ht="27.75" customHeight="1" thickBot="1">
      <c r="A28" s="30" t="s">
        <v>24</v>
      </c>
      <c r="B28" s="31"/>
      <c r="C28" s="8" t="s">
        <v>10</v>
      </c>
      <c r="D28" s="8">
        <v>971.4</v>
      </c>
      <c r="E28" s="8">
        <v>15.53</v>
      </c>
      <c r="F28" s="15">
        <f>D28*E28</f>
        <v>15085.841999999999</v>
      </c>
      <c r="G28" s="12">
        <f>F28*12</f>
        <v>181030.10399999999</v>
      </c>
    </row>
    <row r="29" spans="1:7" ht="27" customHeight="1" thickBot="1">
      <c r="A29" s="26" t="s">
        <v>25</v>
      </c>
      <c r="B29" s="27"/>
      <c r="C29" s="8"/>
      <c r="D29" s="14"/>
      <c r="E29" s="8"/>
      <c r="F29" s="8">
        <v>0</v>
      </c>
      <c r="G29" s="16"/>
    </row>
    <row r="30" spans="1:7" ht="15.75" thickBot="1">
      <c r="A30" s="32" t="s">
        <v>32</v>
      </c>
      <c r="B30" s="32"/>
      <c r="C30" s="8"/>
      <c r="D30" s="14"/>
      <c r="E30" s="8"/>
      <c r="F30" s="9">
        <f>G28-(G27-G6)</f>
        <v>-603.01600000000326</v>
      </c>
    </row>
    <row r="31" spans="1:7" ht="15.75" thickBot="1">
      <c r="A31" s="24" t="s">
        <v>70</v>
      </c>
      <c r="B31" s="24"/>
      <c r="C31" s="17"/>
      <c r="D31" s="18"/>
      <c r="E31" s="19"/>
      <c r="F31" s="6">
        <v>56767.18</v>
      </c>
    </row>
    <row r="34" spans="1:1">
      <c r="A34" t="s">
        <v>27</v>
      </c>
    </row>
  </sheetData>
  <mergeCells count="37">
    <mergeCell ref="A6:B6"/>
    <mergeCell ref="A1:G1"/>
    <mergeCell ref="A2:G2"/>
    <mergeCell ref="B3:F3"/>
    <mergeCell ref="A4:G4"/>
    <mergeCell ref="A5:B5"/>
    <mergeCell ref="A7:B7"/>
    <mergeCell ref="A8:B10"/>
    <mergeCell ref="C8:C10"/>
    <mergeCell ref="D8:D10"/>
    <mergeCell ref="E8:E10"/>
    <mergeCell ref="G8:G10"/>
    <mergeCell ref="A11:F11"/>
    <mergeCell ref="A12:B13"/>
    <mergeCell ref="C12:C13"/>
    <mergeCell ref="E12:E13"/>
    <mergeCell ref="F12:F13"/>
    <mergeCell ref="G12:G13"/>
    <mergeCell ref="F8:F10"/>
    <mergeCell ref="A14:B14"/>
    <mergeCell ref="A15:B15"/>
    <mergeCell ref="A16:B16"/>
    <mergeCell ref="A18:B18"/>
    <mergeCell ref="A19:B19"/>
    <mergeCell ref="A31:B31"/>
    <mergeCell ref="A17:B17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0:F20"/>
  </mergeCells>
  <pageMargins left="0.25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tabSelected="1" topLeftCell="A7" workbookViewId="0">
      <selection activeCell="G15" sqref="G15"/>
    </sheetView>
  </sheetViews>
  <sheetFormatPr defaultRowHeight="15"/>
  <cols>
    <col min="1" max="1" width="3.85546875" customWidth="1"/>
    <col min="2" max="2" width="11.7109375" customWidth="1"/>
    <col min="3" max="3" width="37.140625" customWidth="1"/>
    <col min="4" max="4" width="9.85546875" customWidth="1"/>
    <col min="5" max="5" width="11.42578125" customWidth="1"/>
    <col min="6" max="6" width="12.28515625" customWidth="1"/>
    <col min="7" max="7" width="12" customWidth="1"/>
  </cols>
  <sheetData>
    <row r="1" spans="1:7">
      <c r="A1" s="52" t="s">
        <v>33</v>
      </c>
      <c r="B1" s="52"/>
      <c r="C1" s="52"/>
      <c r="D1" s="52"/>
      <c r="E1" s="52"/>
      <c r="F1" s="52"/>
      <c r="G1" s="52"/>
    </row>
    <row r="2" spans="1:7" ht="45">
      <c r="A2" s="20" t="s">
        <v>34</v>
      </c>
      <c r="B2" s="20" t="s">
        <v>35</v>
      </c>
      <c r="C2" s="20" t="s">
        <v>36</v>
      </c>
      <c r="D2" s="20" t="s">
        <v>51</v>
      </c>
      <c r="E2" s="20" t="s">
        <v>4</v>
      </c>
      <c r="F2" s="20" t="s">
        <v>37</v>
      </c>
      <c r="G2" s="20" t="s">
        <v>38</v>
      </c>
    </row>
    <row r="3" spans="1:7">
      <c r="A3" s="20">
        <v>1</v>
      </c>
      <c r="B3" s="20" t="s">
        <v>39</v>
      </c>
      <c r="C3" s="20" t="s">
        <v>40</v>
      </c>
      <c r="D3" s="20" t="s">
        <v>60</v>
      </c>
      <c r="E3" s="21">
        <v>10</v>
      </c>
      <c r="F3" s="20">
        <v>199.71</v>
      </c>
      <c r="G3" s="20">
        <f>E3*F3</f>
        <v>1997.1000000000001</v>
      </c>
    </row>
    <row r="4" spans="1:7">
      <c r="A4" s="20">
        <v>2</v>
      </c>
      <c r="B4" s="20" t="s">
        <v>59</v>
      </c>
      <c r="C4" s="20" t="s">
        <v>41</v>
      </c>
      <c r="D4" s="20" t="s">
        <v>53</v>
      </c>
      <c r="E4" s="21">
        <v>6</v>
      </c>
      <c r="F4" s="20">
        <v>444.14</v>
      </c>
      <c r="G4" s="20">
        <f>E4*F4</f>
        <v>2664.84</v>
      </c>
    </row>
    <row r="5" spans="1:7" ht="45">
      <c r="A5" s="22">
        <v>3</v>
      </c>
      <c r="B5" s="22"/>
      <c r="C5" s="20" t="s">
        <v>42</v>
      </c>
      <c r="D5" s="20"/>
      <c r="E5" s="20" t="s">
        <v>43</v>
      </c>
      <c r="F5" s="22">
        <v>10370.56</v>
      </c>
      <c r="G5" s="22">
        <v>5931.96</v>
      </c>
    </row>
    <row r="6" spans="1:7" ht="30">
      <c r="A6" s="22">
        <v>4</v>
      </c>
      <c r="B6" s="22" t="s">
        <v>44</v>
      </c>
      <c r="C6" s="20" t="s">
        <v>45</v>
      </c>
      <c r="D6" s="20"/>
      <c r="E6" s="22" t="s">
        <v>46</v>
      </c>
      <c r="F6" s="22">
        <v>44.5</v>
      </c>
      <c r="G6" s="22">
        <v>25454</v>
      </c>
    </row>
    <row r="7" spans="1:7">
      <c r="A7" s="22">
        <v>5</v>
      </c>
      <c r="B7" s="22" t="s">
        <v>47</v>
      </c>
      <c r="C7" s="20" t="s">
        <v>48</v>
      </c>
      <c r="D7" s="20" t="s">
        <v>19</v>
      </c>
      <c r="E7" s="22">
        <v>2</v>
      </c>
      <c r="F7" s="22">
        <v>1074.5</v>
      </c>
      <c r="G7" s="22">
        <f>E7*F7</f>
        <v>2149</v>
      </c>
    </row>
    <row r="8" spans="1:7">
      <c r="A8" s="22">
        <v>6</v>
      </c>
      <c r="B8" s="22" t="s">
        <v>55</v>
      </c>
      <c r="C8" s="22" t="s">
        <v>54</v>
      </c>
      <c r="D8" s="22" t="s">
        <v>19</v>
      </c>
      <c r="E8" s="22">
        <v>8</v>
      </c>
      <c r="F8" s="22">
        <v>287.39999999999998</v>
      </c>
      <c r="G8" s="22">
        <f>E8*F8</f>
        <v>2299.1999999999998</v>
      </c>
    </row>
    <row r="9" spans="1:7" ht="30">
      <c r="A9" s="23">
        <v>7</v>
      </c>
      <c r="B9" s="20" t="s">
        <v>58</v>
      </c>
      <c r="C9" s="22" t="s">
        <v>57</v>
      </c>
      <c r="D9" s="22" t="s">
        <v>53</v>
      </c>
      <c r="E9" s="22">
        <v>22</v>
      </c>
      <c r="F9" s="22">
        <v>901.39</v>
      </c>
      <c r="G9" s="22">
        <f>E9*F9</f>
        <v>19830.579999999998</v>
      </c>
    </row>
    <row r="10" spans="1:7">
      <c r="A10" s="23">
        <v>8</v>
      </c>
      <c r="B10" s="22" t="s">
        <v>52</v>
      </c>
      <c r="C10" s="22" t="s">
        <v>56</v>
      </c>
      <c r="D10" s="22" t="s">
        <v>19</v>
      </c>
      <c r="E10" s="22">
        <v>8</v>
      </c>
      <c r="F10" s="22">
        <v>287.39999999999998</v>
      </c>
      <c r="G10" s="22">
        <f>E10*F10</f>
        <v>2299.1999999999998</v>
      </c>
    </row>
    <row r="11" spans="1:7">
      <c r="A11" s="23">
        <v>9</v>
      </c>
      <c r="B11" s="22"/>
      <c r="C11" s="22" t="s">
        <v>49</v>
      </c>
      <c r="D11" s="22" t="s">
        <v>19</v>
      </c>
      <c r="E11" s="22">
        <v>2</v>
      </c>
      <c r="F11" s="22">
        <v>612.85</v>
      </c>
      <c r="G11" s="22">
        <f>E11*F11</f>
        <v>1225.7</v>
      </c>
    </row>
    <row r="12" spans="1:7">
      <c r="A12" s="22"/>
      <c r="B12" s="22"/>
      <c r="C12" s="22"/>
      <c r="D12" s="22"/>
      <c r="E12" s="22"/>
      <c r="F12" s="22"/>
      <c r="G12" s="22">
        <f>SUM(G3:G11)</f>
        <v>63851.579999999987</v>
      </c>
    </row>
    <row r="13" spans="1:7">
      <c r="A13" s="22" t="s">
        <v>50</v>
      </c>
      <c r="B13" s="22"/>
      <c r="C13" s="22"/>
      <c r="D13" s="22"/>
      <c r="E13" s="22"/>
      <c r="F13" s="22"/>
      <c r="G13" s="22"/>
    </row>
    <row r="14" spans="1:7" ht="45">
      <c r="A14" s="20" t="s">
        <v>34</v>
      </c>
      <c r="B14" s="20" t="s">
        <v>35</v>
      </c>
      <c r="C14" s="20" t="s">
        <v>36</v>
      </c>
      <c r="D14" s="20" t="s">
        <v>51</v>
      </c>
      <c r="E14" s="20" t="s">
        <v>4</v>
      </c>
      <c r="F14" s="20" t="s">
        <v>37</v>
      </c>
      <c r="G14" s="20" t="s">
        <v>38</v>
      </c>
    </row>
    <row r="15" spans="1:7">
      <c r="A15" s="22"/>
      <c r="B15" s="22"/>
      <c r="C15" s="22"/>
      <c r="D15" s="22"/>
      <c r="E15" s="22"/>
      <c r="F15" s="22"/>
      <c r="G15" s="22">
        <v>0</v>
      </c>
    </row>
  </sheetData>
  <mergeCells count="1">
    <mergeCell ref="A1:G1"/>
  </mergeCells>
  <pageMargins left="0.17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2021-03-23T14:49:59Z</cp:lastPrinted>
  <dcterms:created xsi:type="dcterms:W3CDTF">2021-03-17T10:50:45Z</dcterms:created>
  <dcterms:modified xsi:type="dcterms:W3CDTF">2021-03-23T14:50:01Z</dcterms:modified>
</cp:coreProperties>
</file>