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4" i="1"/>
  <c r="G17"/>
  <c r="F16"/>
  <c r="F23"/>
  <c r="F32"/>
  <c r="G32" s="1"/>
  <c r="F31"/>
  <c r="G31" s="1"/>
  <c r="G33" s="1"/>
  <c r="F29"/>
  <c r="G29" s="1"/>
  <c r="F27"/>
  <c r="G27" s="1"/>
  <c r="G26"/>
  <c r="F26"/>
  <c r="F22"/>
  <c r="G22" s="1"/>
  <c r="G21"/>
  <c r="F21"/>
  <c r="G18"/>
  <c r="F17"/>
  <c r="F14"/>
  <c r="F12"/>
  <c r="G12" s="1"/>
  <c r="G30" l="1"/>
  <c r="F35" s="1"/>
</calcChain>
</file>

<file path=xl/sharedStrings.xml><?xml version="1.0" encoding="utf-8"?>
<sst xmlns="http://schemas.openxmlformats.org/spreadsheetml/2006/main" count="56" uniqueCount="51">
  <si>
    <t>Отчёт о выполненных работах по многоквартирному жилому дому, расположенному по адресу: ул. Дм. Ульянова, д.13</t>
  </si>
  <si>
    <t>по текущему ремонту и содержанию общедомового имущества</t>
  </si>
  <si>
    <t>Остаток на лицевом счёте дома на 01.01.2020г.</t>
  </si>
  <si>
    <t>Общий долг по дому за ЖКУ на 01.01.2020 г., в т.ч.: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</si>
  <si>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</si>
  <si>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</si>
  <si>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</si>
  <si>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</si>
  <si>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</si>
  <si>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</si>
  <si>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</si>
  <si>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</si>
  <si>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</si>
  <si>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</si>
  <si>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</si>
  <si>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 (соль)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</si>
  <si>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</si>
  <si>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</si>
  <si>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</si>
  <si>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</si>
  <si>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</si>
  <si>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</si>
  <si>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</si>
  <si>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</si>
  <si>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</si>
  <si>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</si>
  <si>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</si>
  <si>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</si>
  <si>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</si>
  <si>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</si>
  <si>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0,1              0,05                0,66</t>
  </si>
  <si>
    <t>Остаток на лицевом счёте дома на 01.01.2022г.</t>
  </si>
  <si>
    <t>Общий долг по дому за ЖКУ на 01.01.2022г., в т.ч.:</t>
  </si>
  <si>
    <t>шт.</t>
  </si>
  <si>
    <t>1.4 Удаление наледи с кровли</t>
  </si>
  <si>
    <t>4. Текущий ремонт и содержание инженерных коммуникаций,конструктивных лементов</t>
  </si>
  <si>
    <t>смета</t>
  </si>
  <si>
    <t>Директор                                                                                                 П.Ю.Янюк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</si>
  <si>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</si>
  <si>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</si>
  <si>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</si>
  <si>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</si>
  <si>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</si>
  <si>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</si>
  <si>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</si>
  <si>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10. Услуги по управлению МКД</t>
  </si>
  <si>
    <t xml:space="preserve">5.4 ремонт вентиляционных оголовков (труб) и боровов ремонт вентиляционных оголовков (труб) и боровов </t>
  </si>
  <si>
    <t>шт</t>
  </si>
  <si>
    <t xml:space="preserve">5.3 Устранение завалов кв. 28,66,63,26 </t>
  </si>
  <si>
    <t>Площадь дома 3810,2 кв. м, тариф 14,61 руб.с кв.м.</t>
  </si>
  <si>
    <t>381,02  190,51     2514,73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</si>
</sst>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0" fontId="4" fillId="0" borderId="14" xfId="0" applyFont="1" applyBorder="1"/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4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28" workbookViewId="0">
      <selection activeCell="N43" sqref="N43"/>
    </sheetView>
  </sheetViews>
  <sheetFormatPr defaultRowHeight="15"/>
  <cols>
    <col min="1" max="1" width="28.85546875" customWidth="1"/>
    <col min="2" max="2" width="13.28515625" customWidth="1"/>
    <col min="3" max="3" width="11" customWidth="1"/>
    <col min="4" max="4" width="11.5703125" customWidth="1"/>
    <col min="5" max="5" width="11.140625" customWidth="1"/>
  </cols>
  <sheetData>
    <row r="1" spans="1:7" ht="31.5" customHeight="1">
      <c r="A1" s="39" t="s">
        <v>0</v>
      </c>
      <c r="B1" s="39"/>
      <c r="C1" s="39"/>
      <c r="D1" s="39"/>
      <c r="E1" s="39"/>
      <c r="F1" s="39"/>
      <c r="G1" s="39"/>
    </row>
    <row r="2" spans="1:7" ht="15.75" customHeight="1">
      <c r="A2" s="39" t="s">
        <v>1</v>
      </c>
      <c r="B2" s="39"/>
      <c r="C2" s="39"/>
      <c r="D2" s="39"/>
      <c r="E2" s="39"/>
      <c r="F2" s="39"/>
      <c r="G2" s="39"/>
    </row>
    <row r="3" spans="1:7" ht="15" customHeight="1">
      <c r="A3" s="39" t="s">
        <v>29</v>
      </c>
      <c r="B3" s="39"/>
      <c r="C3" s="39"/>
      <c r="D3" s="39"/>
      <c r="E3" s="39"/>
      <c r="F3" s="39"/>
      <c r="G3" s="39"/>
    </row>
    <row r="4" spans="1:7" ht="19.5" customHeight="1">
      <c r="A4" s="40" t="s">
        <v>49</v>
      </c>
      <c r="B4" s="40"/>
      <c r="C4" s="40"/>
      <c r="D4" s="40"/>
      <c r="E4" s="40"/>
      <c r="F4" s="40"/>
      <c r="G4" s="40"/>
    </row>
    <row r="5" spans="1:7" ht="15.75" thickBot="1">
      <c r="A5" s="41"/>
      <c r="B5" s="41"/>
      <c r="C5" s="1"/>
      <c r="D5" s="2"/>
      <c r="E5" s="1"/>
      <c r="F5" s="1"/>
    </row>
    <row r="6" spans="1:7" ht="15.75" customHeight="1" thickBot="1">
      <c r="A6" s="42" t="s">
        <v>2</v>
      </c>
      <c r="B6" s="42"/>
      <c r="C6" s="3"/>
      <c r="D6" s="3"/>
      <c r="E6" s="3"/>
      <c r="F6" s="3"/>
      <c r="G6" s="7">
        <v>-241291.63</v>
      </c>
    </row>
    <row r="7" spans="1:7" ht="26.25" customHeight="1" thickBot="1">
      <c r="A7" s="42" t="s">
        <v>3</v>
      </c>
      <c r="B7" s="42"/>
      <c r="C7" s="3"/>
      <c r="D7" s="3"/>
      <c r="E7" s="3"/>
      <c r="F7" s="3"/>
      <c r="G7" s="4">
        <v>50100.3</v>
      </c>
    </row>
    <row r="8" spans="1:7" ht="0.75" customHeight="1">
      <c r="A8" s="33" t="s">
        <v>4</v>
      </c>
      <c r="B8" s="34"/>
      <c r="C8" s="24" t="s">
        <v>5</v>
      </c>
      <c r="D8" s="24" t="s">
        <v>6</v>
      </c>
      <c r="E8" s="24" t="s">
        <v>7</v>
      </c>
      <c r="F8" s="24" t="s">
        <v>8</v>
      </c>
      <c r="G8" s="24" t="s">
        <v>9</v>
      </c>
    </row>
    <row r="9" spans="1:7">
      <c r="A9" s="35"/>
      <c r="B9" s="36"/>
      <c r="C9" s="25"/>
      <c r="D9" s="25"/>
      <c r="E9" s="25"/>
      <c r="F9" s="25"/>
      <c r="G9" s="25"/>
    </row>
    <row r="10" spans="1:7" ht="15.75" thickBot="1">
      <c r="A10" s="37"/>
      <c r="B10" s="38"/>
      <c r="C10" s="26"/>
      <c r="D10" s="26"/>
      <c r="E10" s="26"/>
      <c r="F10" s="26"/>
      <c r="G10" s="26"/>
    </row>
    <row r="11" spans="1:7" ht="15.75" customHeight="1" thickBot="1">
      <c r="A11" s="28" t="s">
        <v>10</v>
      </c>
      <c r="B11" s="29"/>
      <c r="C11" s="29"/>
      <c r="D11" s="29"/>
      <c r="E11" s="29"/>
      <c r="F11" s="29"/>
      <c r="G11" s="5"/>
    </row>
    <row r="12" spans="1:7" ht="2.25" customHeight="1" thickBot="1">
      <c r="A12" s="30" t="s">
        <v>11</v>
      </c>
      <c r="B12" s="30"/>
      <c r="C12" s="31" t="s">
        <v>12</v>
      </c>
      <c r="D12" s="31">
        <v>3810.2</v>
      </c>
      <c r="E12" s="31">
        <v>1.5</v>
      </c>
      <c r="F12" s="32">
        <f>D12*E12</f>
        <v>5715.2999999999993</v>
      </c>
      <c r="G12" s="27">
        <f>F12*12</f>
        <v>68583.599999999991</v>
      </c>
    </row>
    <row r="13" spans="1:7" ht="15.75" thickBot="1">
      <c r="A13" s="30"/>
      <c r="B13" s="30"/>
      <c r="C13" s="31"/>
      <c r="D13" s="31"/>
      <c r="E13" s="31"/>
      <c r="F13" s="32"/>
      <c r="G13" s="27"/>
    </row>
    <row r="14" spans="1:7" ht="15.75" customHeight="1" thickBot="1">
      <c r="A14" s="28" t="s">
        <v>13</v>
      </c>
      <c r="B14" s="44"/>
      <c r="C14" s="6" t="s">
        <v>14</v>
      </c>
      <c r="D14" s="6">
        <v>3810.2</v>
      </c>
      <c r="E14" s="6">
        <v>7.32</v>
      </c>
      <c r="F14" s="7">
        <f>D14*E14</f>
        <v>27890.664000000001</v>
      </c>
      <c r="G14" s="8">
        <v>25734.19</v>
      </c>
    </row>
    <row r="15" spans="1:7" ht="15.75" customHeight="1" thickBot="1">
      <c r="A15" s="30" t="s">
        <v>15</v>
      </c>
      <c r="B15" s="30"/>
      <c r="C15" s="6" t="s">
        <v>16</v>
      </c>
      <c r="D15" s="9">
        <v>4</v>
      </c>
      <c r="E15" s="6">
        <v>686.07</v>
      </c>
      <c r="F15" s="6">
        <v>2744.28</v>
      </c>
      <c r="G15" s="10">
        <v>2744.28</v>
      </c>
    </row>
    <row r="16" spans="1:7" ht="15.75" customHeight="1" thickBot="1">
      <c r="A16" s="28" t="s">
        <v>34</v>
      </c>
      <c r="B16" s="44"/>
      <c r="C16" s="6" t="s">
        <v>12</v>
      </c>
      <c r="D16" s="9">
        <v>431</v>
      </c>
      <c r="E16" s="6">
        <v>40</v>
      </c>
      <c r="F16" s="6">
        <f>D16*E16</f>
        <v>17240</v>
      </c>
      <c r="G16" s="10">
        <v>17240</v>
      </c>
    </row>
    <row r="17" spans="1:7" ht="15.75" customHeight="1" thickBot="1">
      <c r="A17" s="30" t="s">
        <v>17</v>
      </c>
      <c r="B17" s="30"/>
      <c r="C17" s="6" t="s">
        <v>18</v>
      </c>
      <c r="D17" s="6">
        <v>3810.2</v>
      </c>
      <c r="E17" s="6">
        <v>0.15</v>
      </c>
      <c r="F17" s="7">
        <f>D17*E17</f>
        <v>571.53</v>
      </c>
      <c r="G17" s="8">
        <f>F17*12</f>
        <v>6858.36</v>
      </c>
    </row>
    <row r="18" spans="1:7" ht="15.75" customHeight="1" thickBot="1">
      <c r="A18" s="45" t="s">
        <v>19</v>
      </c>
      <c r="B18" s="46"/>
      <c r="C18" s="6" t="s">
        <v>14</v>
      </c>
      <c r="D18" s="6">
        <v>2000</v>
      </c>
      <c r="E18" s="6">
        <v>2</v>
      </c>
      <c r="F18" s="7">
        <v>2</v>
      </c>
      <c r="G18" s="8">
        <f>D18*E18</f>
        <v>4000</v>
      </c>
    </row>
    <row r="19" spans="1:7" ht="25.5" customHeight="1" thickBot="1">
      <c r="A19" s="30" t="s">
        <v>35</v>
      </c>
      <c r="B19" s="30"/>
      <c r="C19" s="6" t="s">
        <v>36</v>
      </c>
      <c r="D19" s="6"/>
      <c r="E19" s="6"/>
      <c r="F19" s="7"/>
      <c r="G19" s="11">
        <v>90514</v>
      </c>
    </row>
    <row r="20" spans="1:7" ht="15.75" customHeight="1" thickBot="1">
      <c r="A20" s="30" t="s">
        <v>38</v>
      </c>
      <c r="B20" s="30"/>
      <c r="C20" s="30"/>
      <c r="D20" s="30"/>
      <c r="E20" s="30"/>
      <c r="F20" s="30"/>
      <c r="G20" s="10"/>
    </row>
    <row r="21" spans="1:7" ht="24" thickBot="1">
      <c r="A21" s="43" t="s">
        <v>39</v>
      </c>
      <c r="B21" s="43"/>
      <c r="C21" s="6" t="s">
        <v>20</v>
      </c>
      <c r="D21" s="6">
        <v>80</v>
      </c>
      <c r="E21" s="6">
        <v>27.58</v>
      </c>
      <c r="F21" s="7">
        <f>D21*E21</f>
        <v>2206.3999999999996</v>
      </c>
      <c r="G21" s="10">
        <f>F21*4</f>
        <v>8825.5999999999985</v>
      </c>
    </row>
    <row r="22" spans="1:7" ht="24" customHeight="1" thickBot="1">
      <c r="A22" s="43" t="s">
        <v>40</v>
      </c>
      <c r="B22" s="43"/>
      <c r="C22" s="6" t="s">
        <v>21</v>
      </c>
      <c r="D22" s="6">
        <v>80</v>
      </c>
      <c r="E22" s="6">
        <v>13.78</v>
      </c>
      <c r="F22" s="7">
        <f>D22*E22</f>
        <v>1102.3999999999999</v>
      </c>
      <c r="G22" s="10">
        <f>F22*2</f>
        <v>2204.7999999999997</v>
      </c>
    </row>
    <row r="23" spans="1:7" ht="15.75" thickBot="1">
      <c r="A23" s="45" t="s">
        <v>48</v>
      </c>
      <c r="B23" s="46"/>
      <c r="C23" s="6" t="s">
        <v>33</v>
      </c>
      <c r="D23" s="6">
        <v>8</v>
      </c>
      <c r="E23" s="6">
        <v>1041.01</v>
      </c>
      <c r="F23" s="7">
        <f>D23*E23</f>
        <v>8328.08</v>
      </c>
      <c r="G23" s="10">
        <v>8328.08</v>
      </c>
    </row>
    <row r="24" spans="1:7" ht="35.25" customHeight="1" thickBot="1">
      <c r="A24" s="28" t="s">
        <v>46</v>
      </c>
      <c r="B24" s="44"/>
      <c r="C24" s="22" t="s">
        <v>47</v>
      </c>
      <c r="D24" s="22">
        <v>16</v>
      </c>
      <c r="E24" s="22">
        <v>4500</v>
      </c>
      <c r="F24" s="23">
        <f>D24*E24</f>
        <v>72000</v>
      </c>
      <c r="G24" s="10">
        <v>72000</v>
      </c>
    </row>
    <row r="25" spans="1:7" ht="26.25" customHeight="1" thickBot="1">
      <c r="A25" s="30" t="s">
        <v>41</v>
      </c>
      <c r="B25" s="30"/>
      <c r="C25" s="6" t="s">
        <v>22</v>
      </c>
      <c r="D25" s="12"/>
      <c r="E25" s="6"/>
      <c r="F25" s="7"/>
      <c r="G25" s="11">
        <v>37301.370000000003</v>
      </c>
    </row>
    <row r="26" spans="1:7" ht="15.75" customHeight="1" thickBot="1">
      <c r="A26" s="43" t="s">
        <v>42</v>
      </c>
      <c r="B26" s="43"/>
      <c r="C26" s="6" t="s">
        <v>23</v>
      </c>
      <c r="D26" s="6">
        <v>3810.2</v>
      </c>
      <c r="E26" s="6">
        <v>0.85</v>
      </c>
      <c r="F26" s="7">
        <f>D26*E26</f>
        <v>3238.6699999999996</v>
      </c>
      <c r="G26" s="10">
        <f>F26*12</f>
        <v>38864.039999999994</v>
      </c>
    </row>
    <row r="27" spans="1:7" ht="15.75" customHeight="1" thickBot="1">
      <c r="A27" s="43" t="s">
        <v>43</v>
      </c>
      <c r="B27" s="43"/>
      <c r="C27" s="6" t="s">
        <v>18</v>
      </c>
      <c r="D27" s="6">
        <v>3810.2</v>
      </c>
      <c r="E27" s="6">
        <v>0.95</v>
      </c>
      <c r="F27" s="7">
        <f>D27*E27</f>
        <v>3619.6899999999996</v>
      </c>
      <c r="G27" s="10">
        <f>F27*12</f>
        <v>43436.28</v>
      </c>
    </row>
    <row r="28" spans="1:7" ht="67.5" customHeight="1" thickBot="1">
      <c r="A28" s="28" t="s">
        <v>44</v>
      </c>
      <c r="B28" s="44"/>
      <c r="C28" s="13"/>
      <c r="D28" s="6">
        <v>3810.2</v>
      </c>
      <c r="E28" s="14" t="s">
        <v>30</v>
      </c>
      <c r="F28" s="15" t="s">
        <v>50</v>
      </c>
      <c r="G28" s="16">
        <v>97683.03</v>
      </c>
    </row>
    <row r="29" spans="1:7" ht="15.75" customHeight="1" thickBot="1">
      <c r="A29" s="43" t="s">
        <v>45</v>
      </c>
      <c r="B29" s="43"/>
      <c r="C29" s="6" t="s">
        <v>24</v>
      </c>
      <c r="D29" s="6">
        <v>3810.2</v>
      </c>
      <c r="E29" s="7">
        <v>4</v>
      </c>
      <c r="F29" s="7">
        <f>D29*E29</f>
        <v>15240.8</v>
      </c>
      <c r="G29" s="8">
        <f>F29*12</f>
        <v>182889.59999999998</v>
      </c>
    </row>
    <row r="30" spans="1:7" ht="15.75" customHeight="1" thickBot="1">
      <c r="A30" s="55" t="s">
        <v>25</v>
      </c>
      <c r="B30" s="56"/>
      <c r="C30" s="6"/>
      <c r="D30" s="12"/>
      <c r="E30" s="6"/>
      <c r="F30" s="6"/>
      <c r="G30" s="10">
        <f>SUM(G12:G29)</f>
        <v>707207.23</v>
      </c>
    </row>
    <row r="31" spans="1:7" ht="15.75" customHeight="1" thickBot="1">
      <c r="A31" s="49" t="s">
        <v>26</v>
      </c>
      <c r="B31" s="50"/>
      <c r="C31" s="6" t="s">
        <v>12</v>
      </c>
      <c r="D31" s="6">
        <v>3810.2</v>
      </c>
      <c r="E31" s="6">
        <v>13.97</v>
      </c>
      <c r="F31" s="17">
        <f>D31*E31</f>
        <v>53228.493999999999</v>
      </c>
      <c r="G31" s="10">
        <f>F31*6</f>
        <v>319370.96399999998</v>
      </c>
    </row>
    <row r="32" spans="1:7" ht="15.75" customHeight="1" thickBot="1">
      <c r="A32" s="51"/>
      <c r="B32" s="52"/>
      <c r="C32" s="6" t="s">
        <v>12</v>
      </c>
      <c r="D32" s="6">
        <v>3810.2</v>
      </c>
      <c r="E32" s="6">
        <v>14.61</v>
      </c>
      <c r="F32" s="17">
        <f>D32*E32</f>
        <v>55667.021999999997</v>
      </c>
      <c r="G32" s="10">
        <f>F32*6</f>
        <v>334002.13199999998</v>
      </c>
    </row>
    <row r="33" spans="1:7" ht="15.75" customHeight="1" thickBot="1">
      <c r="A33" s="53"/>
      <c r="B33" s="54"/>
      <c r="C33" s="6"/>
      <c r="D33" s="6"/>
      <c r="E33" s="6"/>
      <c r="F33" s="17"/>
      <c r="G33" s="10">
        <f>SUM(G31:G32)</f>
        <v>653373.0959999999</v>
      </c>
    </row>
    <row r="34" spans="1:7" ht="15.75" thickBot="1">
      <c r="A34" s="46" t="s">
        <v>27</v>
      </c>
      <c r="B34" s="43"/>
      <c r="C34" s="6"/>
      <c r="D34" s="12"/>
      <c r="E34" s="6"/>
      <c r="F34" s="6">
        <v>0</v>
      </c>
      <c r="G34" s="18"/>
    </row>
    <row r="35" spans="1:7" ht="15.75" customHeight="1" thickBot="1">
      <c r="A35" s="30" t="s">
        <v>31</v>
      </c>
      <c r="B35" s="30"/>
      <c r="C35" s="6"/>
      <c r="D35" s="12"/>
      <c r="E35" s="6"/>
      <c r="F35" s="7">
        <f>G33-(G30-G6)</f>
        <v>-295125.76400000008</v>
      </c>
    </row>
    <row r="36" spans="1:7" ht="15.75" thickBot="1">
      <c r="A36" s="47" t="s">
        <v>32</v>
      </c>
      <c r="B36" s="47"/>
      <c r="C36" s="19"/>
      <c r="D36" s="20"/>
      <c r="E36" s="13"/>
      <c r="F36" s="4">
        <v>48235.86</v>
      </c>
    </row>
    <row r="37" spans="1:7" ht="15.75" customHeight="1" thickBot="1">
      <c r="A37" s="48" t="s">
        <v>28</v>
      </c>
      <c r="B37" s="48"/>
      <c r="C37" s="19"/>
      <c r="D37" s="20"/>
      <c r="E37" s="19"/>
      <c r="F37" s="21">
        <v>48235.86</v>
      </c>
    </row>
    <row r="40" spans="1:7">
      <c r="A40" t="s">
        <v>37</v>
      </c>
    </row>
  </sheetData>
  <mergeCells count="42">
    <mergeCell ref="A36:B36"/>
    <mergeCell ref="A37:B37"/>
    <mergeCell ref="A2:G2"/>
    <mergeCell ref="A3:G3"/>
    <mergeCell ref="A31:B33"/>
    <mergeCell ref="A23:B23"/>
    <mergeCell ref="A16:B16"/>
    <mergeCell ref="A28:B28"/>
    <mergeCell ref="A29:B29"/>
    <mergeCell ref="A30:B30"/>
    <mergeCell ref="A34:B34"/>
    <mergeCell ref="A35:B35"/>
    <mergeCell ref="A20:F20"/>
    <mergeCell ref="A21:B21"/>
    <mergeCell ref="A22:B22"/>
    <mergeCell ref="A25:B25"/>
    <mergeCell ref="A26:B26"/>
    <mergeCell ref="A27:B27"/>
    <mergeCell ref="A14:B14"/>
    <mergeCell ref="A15:B15"/>
    <mergeCell ref="A17:B17"/>
    <mergeCell ref="A18:B18"/>
    <mergeCell ref="A19:B19"/>
    <mergeCell ref="A24:B24"/>
    <mergeCell ref="A1:G1"/>
    <mergeCell ref="A4:G4"/>
    <mergeCell ref="A5:B5"/>
    <mergeCell ref="A6:B6"/>
    <mergeCell ref="A7:B7"/>
    <mergeCell ref="C8:C10"/>
    <mergeCell ref="D8:D10"/>
    <mergeCell ref="E8:E10"/>
    <mergeCell ref="G8:G10"/>
    <mergeCell ref="G12:G13"/>
    <mergeCell ref="F8:F10"/>
    <mergeCell ref="A11:F11"/>
    <mergeCell ref="A12:B13"/>
    <mergeCell ref="C12:C13"/>
    <mergeCell ref="D12:D13"/>
    <mergeCell ref="E12:E13"/>
    <mergeCell ref="F12:F13"/>
    <mergeCell ref="A8:B10"/>
  </mergeCells>
  <pageMargins left="0.36" right="0.3" top="0.47" bottom="0.4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2022-03-24T09:12:35Z</cp:lastPrinted>
  <dcterms:created xsi:type="dcterms:W3CDTF">2022-03-17T11:04:49Z</dcterms:created>
  <dcterms:modified xsi:type="dcterms:W3CDTF">2022-03-24T09:12:52Z</dcterms:modified>
</cp:coreProperties>
</file>