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0" windowWidth="19815" windowHeight="7650"/>
  </bookViews>
  <sheets>
    <sheet name="2018" sheetId="3" r:id="rId1"/>
    <sheet name="Приложение 2018" sheetId="4" r:id="rId2"/>
  </sheets>
  <calcPr calcId="124519"/>
</workbook>
</file>

<file path=xl/calcChain.xml><?xml version="1.0" encoding="utf-8"?>
<calcChain xmlns="http://schemas.openxmlformats.org/spreadsheetml/2006/main">
  <c r="G30" i="3"/>
  <c r="F17" i="4"/>
  <c r="F23"/>
  <c r="G31" i="3" l="1"/>
  <c r="G28"/>
  <c r="G25"/>
  <c r="G24"/>
  <c r="G16"/>
  <c r="F31"/>
  <c r="F28"/>
  <c r="F27"/>
  <c r="G27" s="1"/>
  <c r="F26"/>
  <c r="G26" s="1"/>
  <c r="F25"/>
  <c r="F24"/>
  <c r="F22"/>
  <c r="G22" s="1"/>
  <c r="F21"/>
  <c r="G21" s="1"/>
  <c r="F16"/>
  <c r="F13"/>
  <c r="F12"/>
  <c r="F10"/>
  <c r="G10" s="1"/>
</calcChain>
</file>

<file path=xl/sharedStrings.xml><?xml version="1.0" encoding="utf-8"?>
<sst xmlns="http://schemas.openxmlformats.org/spreadsheetml/2006/main" count="120" uniqueCount="97">
  <si>
    <t>по текущему ремонту и содержанию общедомового имущества</t>
  </si>
  <si>
    <t>Виды работ</t>
  </si>
  <si>
    <t>Ед.изм.</t>
  </si>
  <si>
    <t>объем</t>
  </si>
  <si>
    <t>Цена за ед. изм., руб. в мес.</t>
  </si>
  <si>
    <t>Стоимость  в месяц, руб.</t>
  </si>
  <si>
    <t>стоимость за год. Руб.</t>
  </si>
  <si>
    <t>1. Содержание придомовой территории</t>
  </si>
  <si>
    <r>
      <t>1.1</t>
    </r>
    <r>
      <rPr>
        <sz val="7"/>
        <color theme="1"/>
        <rFont val="Times New Roman"/>
        <family val="1"/>
        <charset val="204"/>
      </rPr>
      <t>  </t>
    </r>
    <r>
      <rPr>
        <sz val="8"/>
        <color theme="1"/>
        <rFont val="Arial"/>
        <family val="2"/>
        <charset val="204"/>
      </rPr>
      <t>Уборка территории</t>
    </r>
  </si>
  <si>
    <t>кв.м</t>
  </si>
  <si>
    <t>1.2 Механизированная уборка территории</t>
  </si>
  <si>
    <t>кв.м.</t>
  </si>
  <si>
    <t>1.3. Завоз песка</t>
  </si>
  <si>
    <t>куб.м</t>
  </si>
  <si>
    <t>1.4 Завоз пескасоляной смеси</t>
  </si>
  <si>
    <r>
      <t>2.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 xml:space="preserve"> Дератизация </t>
    </r>
  </si>
  <si>
    <t>Кв.м</t>
  </si>
  <si>
    <t>3. Текущий ремонт и содержание инженерных коммуникаций</t>
  </si>
  <si>
    <t>4. Текущий ремонт и  содержание конструктивных элементов</t>
  </si>
  <si>
    <r>
      <t>5.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Противопожарные работы:</t>
    </r>
  </si>
  <si>
    <t>5.1  Дымоходы</t>
  </si>
  <si>
    <t>Шт. 4 раза в год</t>
  </si>
  <si>
    <t>5.2  Вентканалы</t>
  </si>
  <si>
    <t>Шт. 2 раз в год</t>
  </si>
  <si>
    <t>6. Техническое обслуживание и ремонт внутридомового газового оборудования</t>
  </si>
  <si>
    <t>1 раз в год</t>
  </si>
  <si>
    <r>
      <t>7.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Работы аварийного характера</t>
    </r>
  </si>
  <si>
    <t> Кв.м</t>
  </si>
  <si>
    <r>
      <t>8.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Уборка мест общего пользования</t>
    </r>
  </si>
  <si>
    <r>
      <t>9.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Вывоз ТБО и утилизация</t>
    </r>
  </si>
  <si>
    <t>м3</t>
  </si>
  <si>
    <r>
      <t>10.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 xml:space="preserve"> Вывоз КГО и утилизация</t>
    </r>
  </si>
  <si>
    <t>11. Услуги по управлению МКД</t>
  </si>
  <si>
    <t>Всего выполнено работ и оказано услуг</t>
  </si>
  <si>
    <t>Начислено  за содержание и ремонт собственникам и нанимателям жилых помещений</t>
  </si>
  <si>
    <t>Доходы от использования общедомового имущества</t>
  </si>
  <si>
    <t xml:space="preserve">за содержание жилья </t>
  </si>
  <si>
    <t>холодная вода</t>
  </si>
  <si>
    <t>канализация</t>
  </si>
  <si>
    <t>Отчёт о выполненных работах по многоквартирному жилому дому, расположенному по адресу: ул. Дм. Ульянова, д.9</t>
  </si>
  <si>
    <t>Директор                                                                                   Г.М.Бочарова</t>
  </si>
  <si>
    <t>содержание и текущий ремонт инженерных коммуникаций</t>
  </si>
  <si>
    <t>№ п/п</t>
  </si>
  <si>
    <t>место проведения работ</t>
  </si>
  <si>
    <t>вид работ</t>
  </si>
  <si>
    <t>объем, ед. измер</t>
  </si>
  <si>
    <t>цена за ед. работ, руб.</t>
  </si>
  <si>
    <t>итого, руб.</t>
  </si>
  <si>
    <t>прочистка канализации</t>
  </si>
  <si>
    <t>2 шт.</t>
  </si>
  <si>
    <t>содержание и текущий ремонт конструктивных элементов</t>
  </si>
  <si>
    <t>фасад здания</t>
  </si>
  <si>
    <t>покраска граффити</t>
  </si>
  <si>
    <t>1 кв.м.</t>
  </si>
  <si>
    <t>под.2 т/э</t>
  </si>
  <si>
    <t>замена навестных замков</t>
  </si>
  <si>
    <t>1 шт.</t>
  </si>
  <si>
    <t>под.2</t>
  </si>
  <si>
    <t>под. 2 т/п</t>
  </si>
  <si>
    <t>2 п.м.</t>
  </si>
  <si>
    <t>за период с  01.01.2018 г. по 31.12.2018 г.</t>
  </si>
  <si>
    <t>Общий долг по дому за ЖКУ на 01.01.2019г., в т.ч.:</t>
  </si>
  <si>
    <t>Площадь дома 1430 кв. м, тариф 15,5 руб.с кв.м.</t>
  </si>
  <si>
    <t>12. Расходы на оплату холодной воды, горячей воды, электрической энергии, тепловой энергии, потребляемой при содержания общего имущества в многоквартирном доме, отведения сточных вод в целях содержания общего имущества в многоквартирном доме</t>
  </si>
  <si>
    <t>0,08                0,54</t>
  </si>
  <si>
    <t>118,4    772,2</t>
  </si>
  <si>
    <t>1.2. Очистка кровли от сосулек</t>
  </si>
  <si>
    <t>кв. 18</t>
  </si>
  <si>
    <t>замена муфты ц/о</t>
  </si>
  <si>
    <t>3 шт.</t>
  </si>
  <si>
    <t>замена тройника ц/о</t>
  </si>
  <si>
    <t>кв.18</t>
  </si>
  <si>
    <t>замена крана ц/о д-15 мм, д-20 мм</t>
  </si>
  <si>
    <t>замена трубы ц/о</t>
  </si>
  <si>
    <t>кв.40</t>
  </si>
  <si>
    <t>1 п.м.</t>
  </si>
  <si>
    <t>замена участка кабеля</t>
  </si>
  <si>
    <t>под. 1,2</t>
  </si>
  <si>
    <t>5 п.м.</t>
  </si>
  <si>
    <t>замена выключателя</t>
  </si>
  <si>
    <t>под.1,2</t>
  </si>
  <si>
    <t>замена электролампочек</t>
  </si>
  <si>
    <t>промывка трубопровода системы центрального отопления</t>
  </si>
  <si>
    <t>0,96 (1000 куб.м. здания)</t>
  </si>
  <si>
    <t>гидравлическое испытание системы ц/о</t>
  </si>
  <si>
    <t>960 м</t>
  </si>
  <si>
    <t>18 п.м.</t>
  </si>
  <si>
    <t>ревизия задвижки</t>
  </si>
  <si>
    <t xml:space="preserve">под.1 </t>
  </si>
  <si>
    <t>4.1 ремонт подънезда № 2</t>
  </si>
  <si>
    <t>шт.</t>
  </si>
  <si>
    <t>по смете</t>
  </si>
  <si>
    <t>замена разбитых стекол</t>
  </si>
  <si>
    <t>1,5 кв.м.</t>
  </si>
  <si>
    <t>кв.16</t>
  </si>
  <si>
    <t>замена крана х/в</t>
  </si>
  <si>
    <t>20 шт.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</si>
</sst>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2" fontId="4" fillId="0" borderId="13" xfId="0" applyNumberFormat="1" applyFont="1" applyBorder="1"/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/>
    <xf numFmtId="0" fontId="4" fillId="0" borderId="0" xfId="0" applyFont="1"/>
    <xf numFmtId="2" fontId="4" fillId="0" borderId="13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wrapText="1"/>
    </xf>
    <xf numFmtId="0" fontId="0" fillId="0" borderId="13" xfId="0" applyFont="1" applyBorder="1"/>
    <xf numFmtId="0" fontId="4" fillId="0" borderId="14" xfId="0" applyFont="1" applyBorder="1" applyAlignment="1">
      <alignment horizontal="center" wrapText="1"/>
    </xf>
    <xf numFmtId="0" fontId="4" fillId="0" borderId="14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wrapText="1"/>
    </xf>
    <xf numFmtId="0" fontId="4" fillId="0" borderId="13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2" xfId="0" applyFont="1" applyBorder="1" applyAlignment="1">
      <alignment wrapText="1"/>
    </xf>
    <xf numFmtId="0" fontId="4" fillId="0" borderId="9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2" fontId="4" fillId="0" borderId="13" xfId="0" applyNumberFormat="1" applyFont="1" applyBorder="1" applyAlignment="1">
      <alignment horizontal="center" wrapText="1"/>
    </xf>
    <xf numFmtId="2" fontId="4" fillId="0" borderId="13" xfId="0" applyNumberFormat="1" applyFont="1" applyBorder="1" applyAlignment="1">
      <alignment horizontal="right"/>
    </xf>
    <xf numFmtId="0" fontId="3" fillId="0" borderId="0" xfId="0" applyFont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0" fillId="0" borderId="16" xfId="0" applyBorder="1" applyAlignment="1">
      <alignment wrapText="1"/>
    </xf>
    <xf numFmtId="0" fontId="0" fillId="0" borderId="16" xfId="0" applyBorder="1"/>
    <xf numFmtId="2" fontId="4" fillId="0" borderId="8" xfId="0" applyNumberFormat="1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center" wrapText="1"/>
    </xf>
    <xf numFmtId="2" fontId="4" fillId="0" borderId="20" xfId="0" applyNumberFormat="1" applyFont="1" applyBorder="1" applyAlignment="1">
      <alignment horizontal="right" wrapText="1"/>
    </xf>
    <xf numFmtId="0" fontId="4" fillId="0" borderId="3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3" xfId="0" applyFont="1" applyBorder="1" applyAlignment="1">
      <alignment horizontal="center" wrapText="1"/>
    </xf>
    <xf numFmtId="2" fontId="4" fillId="0" borderId="13" xfId="0" applyNumberFormat="1" applyFont="1" applyBorder="1" applyAlignment="1">
      <alignment horizontal="center" wrapText="1"/>
    </xf>
    <xf numFmtId="2" fontId="4" fillId="0" borderId="13" xfId="0" applyNumberFormat="1" applyFont="1" applyBorder="1" applyAlignment="1">
      <alignment horizontal="right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12" xfId="0" applyFont="1" applyBorder="1" applyAlignment="1">
      <alignment horizontal="left" wrapText="1"/>
    </xf>
    <xf numFmtId="0" fontId="4" fillId="0" borderId="13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4" fillId="0" borderId="1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2" xfId="0" applyFont="1" applyBorder="1" applyAlignment="1">
      <alignment wrapText="1"/>
    </xf>
    <xf numFmtId="0" fontId="4" fillId="0" borderId="14" xfId="0" applyFont="1" applyBorder="1" applyAlignment="1">
      <alignment wrapText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39"/>
  <sheetViews>
    <sheetView tabSelected="1" workbookViewId="0">
      <selection activeCell="J36" sqref="J36"/>
    </sheetView>
  </sheetViews>
  <sheetFormatPr defaultRowHeight="15"/>
  <cols>
    <col min="2" max="2" width="30.28515625" customWidth="1"/>
    <col min="5" max="5" width="11" customWidth="1"/>
    <col min="7" max="7" width="11.28515625" customWidth="1"/>
  </cols>
  <sheetData>
    <row r="1" spans="1:7" ht="28.5" customHeight="1">
      <c r="A1" s="43" t="s">
        <v>39</v>
      </c>
      <c r="B1" s="43"/>
      <c r="C1" s="43"/>
      <c r="D1" s="43"/>
      <c r="E1" s="43"/>
      <c r="F1" s="43"/>
      <c r="G1" s="43"/>
    </row>
    <row r="2" spans="1:7">
      <c r="A2" s="1"/>
      <c r="B2" s="43" t="s">
        <v>0</v>
      </c>
      <c r="C2" s="43"/>
      <c r="D2" s="43"/>
      <c r="E2" s="43"/>
      <c r="F2" s="43"/>
    </row>
    <row r="3" spans="1:7">
      <c r="A3" s="1"/>
      <c r="B3" s="43" t="s">
        <v>60</v>
      </c>
      <c r="C3" s="43"/>
      <c r="D3" s="43"/>
      <c r="E3" s="43"/>
      <c r="F3" s="43"/>
    </row>
    <row r="4" spans="1:7">
      <c r="A4" s="44" t="s">
        <v>62</v>
      </c>
      <c r="B4" s="44"/>
      <c r="C4" s="44"/>
      <c r="D4" s="44"/>
      <c r="E4" s="44"/>
      <c r="F4" s="44"/>
      <c r="G4" s="44"/>
    </row>
    <row r="5" spans="1:7" ht="15.75" thickBot="1">
      <c r="A5" s="45"/>
      <c r="B5" s="45"/>
      <c r="C5" s="21"/>
      <c r="D5" s="2"/>
      <c r="E5" s="21"/>
      <c r="F5" s="21"/>
    </row>
    <row r="6" spans="1:7">
      <c r="A6" s="37" t="s">
        <v>1</v>
      </c>
      <c r="B6" s="38"/>
      <c r="C6" s="28" t="s">
        <v>2</v>
      </c>
      <c r="D6" s="28" t="s">
        <v>3</v>
      </c>
      <c r="E6" s="28" t="s">
        <v>4</v>
      </c>
      <c r="F6" s="28" t="s">
        <v>5</v>
      </c>
      <c r="G6" s="28" t="s">
        <v>6</v>
      </c>
    </row>
    <row r="7" spans="1:7">
      <c r="A7" s="39"/>
      <c r="B7" s="40"/>
      <c r="C7" s="29"/>
      <c r="D7" s="29"/>
      <c r="E7" s="29"/>
      <c r="F7" s="29"/>
      <c r="G7" s="29"/>
    </row>
    <row r="8" spans="1:7" ht="7.5" customHeight="1" thickBot="1">
      <c r="A8" s="41"/>
      <c r="B8" s="42"/>
      <c r="C8" s="30"/>
      <c r="D8" s="30"/>
      <c r="E8" s="30"/>
      <c r="F8" s="30"/>
      <c r="G8" s="30"/>
    </row>
    <row r="9" spans="1:7" ht="15.75" thickBot="1">
      <c r="A9" s="31" t="s">
        <v>7</v>
      </c>
      <c r="B9" s="32"/>
      <c r="C9" s="32"/>
      <c r="D9" s="32"/>
      <c r="E9" s="32"/>
      <c r="F9" s="32"/>
      <c r="G9" s="16"/>
    </row>
    <row r="10" spans="1:7" ht="9" customHeight="1" thickBot="1">
      <c r="A10" s="33" t="s">
        <v>8</v>
      </c>
      <c r="B10" s="33"/>
      <c r="C10" s="34" t="s">
        <v>9</v>
      </c>
      <c r="D10" s="34">
        <v>1430</v>
      </c>
      <c r="E10" s="34">
        <v>1.5</v>
      </c>
      <c r="F10" s="35">
        <f>D10*E10</f>
        <v>2145</v>
      </c>
      <c r="G10" s="36">
        <f>F10*12</f>
        <v>25740</v>
      </c>
    </row>
    <row r="11" spans="1:7" ht="9.75" customHeight="1" thickBot="1">
      <c r="A11" s="33"/>
      <c r="B11" s="33"/>
      <c r="C11" s="34"/>
      <c r="D11" s="34"/>
      <c r="E11" s="34"/>
      <c r="F11" s="35"/>
      <c r="G11" s="36"/>
    </row>
    <row r="12" spans="1:7" ht="15.75" thickBot="1">
      <c r="A12" s="31" t="s">
        <v>10</v>
      </c>
      <c r="B12" s="46"/>
      <c r="C12" s="18" t="s">
        <v>11</v>
      </c>
      <c r="D12" s="18">
        <v>1430</v>
      </c>
      <c r="E12" s="18">
        <v>1.33</v>
      </c>
      <c r="F12" s="19">
        <f>D12*E12</f>
        <v>1901.9</v>
      </c>
      <c r="G12" s="20">
        <v>1901.9</v>
      </c>
    </row>
    <row r="13" spans="1:7" ht="15.75" thickBot="1">
      <c r="A13" s="33" t="s">
        <v>66</v>
      </c>
      <c r="B13" s="33"/>
      <c r="C13" s="18" t="s">
        <v>11</v>
      </c>
      <c r="D13" s="3">
        <v>200</v>
      </c>
      <c r="E13" s="18">
        <v>100.64</v>
      </c>
      <c r="F13" s="19">
        <f>D13*E13</f>
        <v>20128</v>
      </c>
      <c r="G13" s="4">
        <v>20128</v>
      </c>
    </row>
    <row r="14" spans="1:7" ht="15.75" thickBot="1">
      <c r="A14" s="33" t="s">
        <v>12</v>
      </c>
      <c r="B14" s="33"/>
      <c r="C14" s="18" t="s">
        <v>13</v>
      </c>
      <c r="D14" s="18">
        <v>2</v>
      </c>
      <c r="E14" s="18">
        <v>280</v>
      </c>
      <c r="F14" s="18">
        <v>560</v>
      </c>
      <c r="G14" s="4">
        <v>560</v>
      </c>
    </row>
    <row r="15" spans="1:7" ht="15.75" thickBot="1">
      <c r="A15" s="33" t="s">
        <v>14</v>
      </c>
      <c r="B15" s="33"/>
      <c r="C15" s="18" t="s">
        <v>13</v>
      </c>
      <c r="D15" s="5">
        <v>4</v>
      </c>
      <c r="E15" s="18">
        <v>686.07</v>
      </c>
      <c r="F15" s="18">
        <v>2744.28</v>
      </c>
      <c r="G15" s="4">
        <v>2744.28</v>
      </c>
    </row>
    <row r="16" spans="1:7" ht="15.75" thickBot="1">
      <c r="A16" s="33" t="s">
        <v>15</v>
      </c>
      <c r="B16" s="33"/>
      <c r="C16" s="18" t="s">
        <v>16</v>
      </c>
      <c r="D16" s="18">
        <v>1430</v>
      </c>
      <c r="E16" s="18">
        <v>0.1</v>
      </c>
      <c r="F16" s="19">
        <f>D16*E16</f>
        <v>143</v>
      </c>
      <c r="G16" s="20">
        <f>F16*12</f>
        <v>1716</v>
      </c>
    </row>
    <row r="17" spans="1:7" ht="24.75" customHeight="1" thickBot="1">
      <c r="A17" s="33" t="s">
        <v>17</v>
      </c>
      <c r="B17" s="33"/>
      <c r="C17" s="18"/>
      <c r="D17" s="18"/>
      <c r="E17" s="18"/>
      <c r="F17" s="19"/>
      <c r="G17" s="6">
        <v>72413.759999999995</v>
      </c>
    </row>
    <row r="18" spans="1:7" ht="21.75" customHeight="1" thickBot="1">
      <c r="A18" s="33" t="s">
        <v>18</v>
      </c>
      <c r="B18" s="33"/>
      <c r="C18" s="18"/>
      <c r="D18" s="18"/>
      <c r="E18" s="18"/>
      <c r="F18" s="19"/>
      <c r="G18" s="4">
        <v>2041.4</v>
      </c>
    </row>
    <row r="19" spans="1:7" ht="18.75" customHeight="1" thickBot="1">
      <c r="A19" s="31" t="s">
        <v>89</v>
      </c>
      <c r="B19" s="46"/>
      <c r="C19" s="18" t="s">
        <v>90</v>
      </c>
      <c r="D19" s="18">
        <v>1</v>
      </c>
      <c r="E19" s="59" t="s">
        <v>91</v>
      </c>
      <c r="F19" s="60"/>
      <c r="G19" s="4">
        <v>71891.22</v>
      </c>
    </row>
    <row r="20" spans="1:7" ht="15.75" thickBot="1">
      <c r="A20" s="33" t="s">
        <v>19</v>
      </c>
      <c r="B20" s="33"/>
      <c r="C20" s="33"/>
      <c r="D20" s="33"/>
      <c r="E20" s="33"/>
      <c r="F20" s="33"/>
      <c r="G20" s="4"/>
    </row>
    <row r="21" spans="1:7" ht="24" thickBot="1">
      <c r="A21" s="47" t="s">
        <v>20</v>
      </c>
      <c r="B21" s="47"/>
      <c r="C21" s="18" t="s">
        <v>21</v>
      </c>
      <c r="D21" s="18">
        <v>40</v>
      </c>
      <c r="E21" s="18">
        <v>27.58</v>
      </c>
      <c r="F21" s="19">
        <f>D21*E21</f>
        <v>1103.1999999999998</v>
      </c>
      <c r="G21" s="4">
        <f>F21*4</f>
        <v>4412.7999999999993</v>
      </c>
    </row>
    <row r="22" spans="1:7" ht="24" thickBot="1">
      <c r="A22" s="47" t="s">
        <v>22</v>
      </c>
      <c r="B22" s="47"/>
      <c r="C22" s="18" t="s">
        <v>23</v>
      </c>
      <c r="D22" s="18">
        <v>40</v>
      </c>
      <c r="E22" s="18">
        <v>13.78</v>
      </c>
      <c r="F22" s="19">
        <f>D22*E22</f>
        <v>551.19999999999993</v>
      </c>
      <c r="G22" s="4">
        <f>F22*2</f>
        <v>1102.3999999999999</v>
      </c>
    </row>
    <row r="23" spans="1:7" ht="25.5" customHeight="1" thickBot="1">
      <c r="A23" s="33" t="s">
        <v>24</v>
      </c>
      <c r="B23" s="33"/>
      <c r="C23" s="18" t="s">
        <v>25</v>
      </c>
      <c r="D23" s="3"/>
      <c r="E23" s="18"/>
      <c r="F23" s="19"/>
      <c r="G23" s="7">
        <v>16260.64</v>
      </c>
    </row>
    <row r="24" spans="1:7" ht="15.75" thickBot="1">
      <c r="A24" s="47" t="s">
        <v>26</v>
      </c>
      <c r="B24" s="47"/>
      <c r="C24" s="18" t="s">
        <v>27</v>
      </c>
      <c r="D24" s="18">
        <v>1430</v>
      </c>
      <c r="E24" s="18">
        <v>0.75</v>
      </c>
      <c r="F24" s="19">
        <f>D24*E24</f>
        <v>1072.5</v>
      </c>
      <c r="G24" s="4">
        <f>F24*12</f>
        <v>12870</v>
      </c>
    </row>
    <row r="25" spans="1:7" ht="15.75" thickBot="1">
      <c r="A25" s="47" t="s">
        <v>28</v>
      </c>
      <c r="B25" s="47"/>
      <c r="C25" s="18" t="s">
        <v>16</v>
      </c>
      <c r="D25" s="18">
        <v>1430</v>
      </c>
      <c r="E25" s="18">
        <v>0.95</v>
      </c>
      <c r="F25" s="19">
        <f>D25*E25</f>
        <v>1358.5</v>
      </c>
      <c r="G25" s="4">
        <f>F25*12</f>
        <v>16302</v>
      </c>
    </row>
    <row r="26" spans="1:7" ht="15.75" thickBot="1">
      <c r="A26" s="47" t="s">
        <v>29</v>
      </c>
      <c r="B26" s="47"/>
      <c r="C26" s="18" t="s">
        <v>30</v>
      </c>
      <c r="D26" s="8">
        <v>13.6</v>
      </c>
      <c r="E26" s="18">
        <v>336</v>
      </c>
      <c r="F26" s="19">
        <f>D26*E26</f>
        <v>4569.5999999999995</v>
      </c>
      <c r="G26" s="20">
        <f>F26*12</f>
        <v>54835.199999999997</v>
      </c>
    </row>
    <row r="27" spans="1:7" ht="15.75" thickBot="1">
      <c r="A27" s="47" t="s">
        <v>31</v>
      </c>
      <c r="B27" s="47"/>
      <c r="C27" s="18" t="s">
        <v>30</v>
      </c>
      <c r="D27" s="19">
        <v>2</v>
      </c>
      <c r="E27" s="18">
        <v>336</v>
      </c>
      <c r="F27" s="19">
        <f>D27*E27</f>
        <v>672</v>
      </c>
      <c r="G27" s="20">
        <f>F27*12</f>
        <v>8064</v>
      </c>
    </row>
    <row r="28" spans="1:7" ht="15.75" thickBot="1">
      <c r="A28" s="47" t="s">
        <v>32</v>
      </c>
      <c r="B28" s="47"/>
      <c r="C28" s="18" t="s">
        <v>30</v>
      </c>
      <c r="D28" s="18">
        <v>1430</v>
      </c>
      <c r="E28" s="19">
        <v>3</v>
      </c>
      <c r="F28" s="19">
        <f>D28*E28</f>
        <v>4290</v>
      </c>
      <c r="G28" s="20">
        <f>F28*12</f>
        <v>51480</v>
      </c>
    </row>
    <row r="29" spans="1:7" ht="73.5" customHeight="1" thickBot="1">
      <c r="A29" s="31" t="s">
        <v>63</v>
      </c>
      <c r="B29" s="46"/>
      <c r="C29" s="22"/>
      <c r="D29" s="18">
        <v>1430</v>
      </c>
      <c r="E29" s="25" t="s">
        <v>64</v>
      </c>
      <c r="F29" s="26" t="s">
        <v>65</v>
      </c>
      <c r="G29" s="27">
        <v>10687.2</v>
      </c>
    </row>
    <row r="30" spans="1:7" ht="19.5" customHeight="1" thickBot="1">
      <c r="A30" s="49" t="s">
        <v>33</v>
      </c>
      <c r="B30" s="50"/>
      <c r="C30" s="18"/>
      <c r="D30" s="3"/>
      <c r="E30" s="18"/>
      <c r="F30" s="18"/>
      <c r="G30" s="4">
        <f>SUM(G10:G29)</f>
        <v>375150.8</v>
      </c>
    </row>
    <row r="31" spans="1:7" ht="25.5" customHeight="1" thickBot="1">
      <c r="A31" s="51" t="s">
        <v>34</v>
      </c>
      <c r="B31" s="52"/>
      <c r="C31" s="18" t="s">
        <v>9</v>
      </c>
      <c r="D31" s="18">
        <v>1430</v>
      </c>
      <c r="E31" s="18">
        <v>15.5</v>
      </c>
      <c r="F31" s="9">
        <f>D31*E31</f>
        <v>22165</v>
      </c>
      <c r="G31" s="4">
        <f>F31*12</f>
        <v>265980</v>
      </c>
    </row>
    <row r="32" spans="1:7" ht="26.25" customHeight="1" thickBot="1">
      <c r="A32" s="53" t="s">
        <v>35</v>
      </c>
      <c r="B32" s="47"/>
      <c r="C32" s="18"/>
      <c r="D32" s="3"/>
      <c r="E32" s="18"/>
      <c r="F32" s="18">
        <v>0</v>
      </c>
      <c r="G32" s="10"/>
    </row>
    <row r="33" spans="1:6" ht="15.75" thickBot="1">
      <c r="A33" s="54" t="s">
        <v>61</v>
      </c>
      <c r="B33" s="54"/>
      <c r="C33" s="11"/>
      <c r="D33" s="12"/>
      <c r="E33" s="22"/>
      <c r="F33" s="13">
        <v>91892.17</v>
      </c>
    </row>
    <row r="34" spans="1:6" ht="15.75" thickBot="1">
      <c r="A34" s="48" t="s">
        <v>36</v>
      </c>
      <c r="B34" s="48"/>
      <c r="C34" s="11"/>
      <c r="D34" s="12"/>
      <c r="E34" s="11"/>
      <c r="F34" s="14">
        <v>74209.710000000006</v>
      </c>
    </row>
    <row r="35" spans="1:6" ht="15.75" thickBot="1">
      <c r="A35" s="32" t="s">
        <v>37</v>
      </c>
      <c r="B35" s="32"/>
      <c r="C35" s="11"/>
      <c r="D35" s="12"/>
      <c r="E35" s="11"/>
      <c r="F35" s="15">
        <v>11486.87</v>
      </c>
    </row>
    <row r="36" spans="1:6" ht="15.75" thickBot="1">
      <c r="A36" s="48" t="s">
        <v>38</v>
      </c>
      <c r="B36" s="48"/>
      <c r="C36" s="11"/>
      <c r="D36" s="12"/>
      <c r="E36" s="11"/>
      <c r="F36" s="17">
        <v>6195.59</v>
      </c>
    </row>
    <row r="39" spans="1:6">
      <c r="A39" t="s">
        <v>40</v>
      </c>
    </row>
  </sheetData>
  <mergeCells count="44">
    <mergeCell ref="A35:B35"/>
    <mergeCell ref="A36:B36"/>
    <mergeCell ref="A27:B27"/>
    <mergeCell ref="A28:B28"/>
    <mergeCell ref="A32:B32"/>
    <mergeCell ref="A33:B33"/>
    <mergeCell ref="A34:B34"/>
    <mergeCell ref="A14:B14"/>
    <mergeCell ref="A15:B15"/>
    <mergeCell ref="A16:B16"/>
    <mergeCell ref="A30:B30"/>
    <mergeCell ref="A31:B31"/>
    <mergeCell ref="A18:B18"/>
    <mergeCell ref="A20:F20"/>
    <mergeCell ref="A21:B21"/>
    <mergeCell ref="A22:B22"/>
    <mergeCell ref="A23:B23"/>
    <mergeCell ref="A24:B24"/>
    <mergeCell ref="A19:B19"/>
    <mergeCell ref="E19:F19"/>
    <mergeCell ref="A29:B29"/>
    <mergeCell ref="A25:B25"/>
    <mergeCell ref="A26:B26"/>
    <mergeCell ref="A17:B17"/>
    <mergeCell ref="G6:G8"/>
    <mergeCell ref="A9:F9"/>
    <mergeCell ref="A10:B11"/>
    <mergeCell ref="C10:C11"/>
    <mergeCell ref="D10:D11"/>
    <mergeCell ref="E10:E11"/>
    <mergeCell ref="F10:F11"/>
    <mergeCell ref="G10:G11"/>
    <mergeCell ref="A6:B8"/>
    <mergeCell ref="C6:C8"/>
    <mergeCell ref="D6:D8"/>
    <mergeCell ref="E6:E8"/>
    <mergeCell ref="F6:F8"/>
    <mergeCell ref="A12:B12"/>
    <mergeCell ref="A13:B13"/>
    <mergeCell ref="A1:G1"/>
    <mergeCell ref="B2:F2"/>
    <mergeCell ref="B3:F3"/>
    <mergeCell ref="A4:G4"/>
    <mergeCell ref="A5:B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3"/>
  <sheetViews>
    <sheetView topLeftCell="A12" workbookViewId="0">
      <selection activeCell="L23" sqref="L23"/>
    </sheetView>
  </sheetViews>
  <sheetFormatPr defaultRowHeight="15"/>
  <cols>
    <col min="1" max="1" width="4.28515625" customWidth="1"/>
    <col min="3" max="3" width="30.42578125" customWidth="1"/>
  </cols>
  <sheetData>
    <row r="1" spans="1:6">
      <c r="A1" s="55" t="s">
        <v>41</v>
      </c>
      <c r="B1" s="55"/>
      <c r="C1" s="55"/>
      <c r="D1" s="55"/>
      <c r="E1" s="55"/>
      <c r="F1" s="55"/>
    </row>
    <row r="2" spans="1:6" ht="60">
      <c r="A2" s="23" t="s">
        <v>42</v>
      </c>
      <c r="B2" s="23" t="s">
        <v>43</v>
      </c>
      <c r="C2" s="23" t="s">
        <v>44</v>
      </c>
      <c r="D2" s="23" t="s">
        <v>45</v>
      </c>
      <c r="E2" s="23" t="s">
        <v>46</v>
      </c>
      <c r="F2" s="23" t="s">
        <v>47</v>
      </c>
    </row>
    <row r="3" spans="1:6">
      <c r="A3" s="24">
        <v>1</v>
      </c>
      <c r="B3" s="24" t="s">
        <v>67</v>
      </c>
      <c r="C3" s="24" t="s">
        <v>68</v>
      </c>
      <c r="D3" s="24" t="s">
        <v>69</v>
      </c>
      <c r="E3" s="24">
        <v>287.39999999999998</v>
      </c>
      <c r="F3" s="24">
        <v>862.2</v>
      </c>
    </row>
    <row r="4" spans="1:6">
      <c r="A4" s="24">
        <v>2</v>
      </c>
      <c r="B4" s="24" t="s">
        <v>71</v>
      </c>
      <c r="C4" s="24" t="s">
        <v>70</v>
      </c>
      <c r="D4" s="24" t="s">
        <v>56</v>
      </c>
      <c r="E4" s="24">
        <v>372.57</v>
      </c>
      <c r="F4" s="24">
        <v>372.57</v>
      </c>
    </row>
    <row r="5" spans="1:6">
      <c r="A5" s="24">
        <v>3</v>
      </c>
      <c r="B5" s="24" t="s">
        <v>67</v>
      </c>
      <c r="C5" s="24" t="s">
        <v>72</v>
      </c>
      <c r="D5" s="24" t="s">
        <v>49</v>
      </c>
      <c r="E5" s="24">
        <v>524.24</v>
      </c>
      <c r="F5" s="24">
        <v>1048.48</v>
      </c>
    </row>
    <row r="6" spans="1:6">
      <c r="A6" s="24">
        <v>4</v>
      </c>
      <c r="B6" s="24" t="s">
        <v>67</v>
      </c>
      <c r="C6" s="24" t="s">
        <v>73</v>
      </c>
      <c r="D6" s="24" t="s">
        <v>59</v>
      </c>
      <c r="E6" s="24">
        <v>901.39</v>
      </c>
      <c r="F6" s="24">
        <v>1802.78</v>
      </c>
    </row>
    <row r="7" spans="1:6">
      <c r="A7" s="24">
        <v>5</v>
      </c>
      <c r="B7" s="24" t="s">
        <v>74</v>
      </c>
      <c r="C7" s="24" t="s">
        <v>68</v>
      </c>
      <c r="D7" s="24" t="s">
        <v>49</v>
      </c>
      <c r="E7" s="24">
        <v>287.39999999999998</v>
      </c>
      <c r="F7" s="24">
        <v>574.79999999999995</v>
      </c>
    </row>
    <row r="8" spans="1:6">
      <c r="A8" s="24">
        <v>6</v>
      </c>
      <c r="B8" s="24" t="s">
        <v>74</v>
      </c>
      <c r="C8" s="24" t="s">
        <v>73</v>
      </c>
      <c r="D8" s="24" t="s">
        <v>75</v>
      </c>
      <c r="E8" s="24">
        <v>901.39</v>
      </c>
      <c r="F8" s="24">
        <v>901.39</v>
      </c>
    </row>
    <row r="9" spans="1:6">
      <c r="A9" s="24">
        <v>7</v>
      </c>
      <c r="B9" s="24" t="s">
        <v>88</v>
      </c>
      <c r="C9" s="24" t="s">
        <v>87</v>
      </c>
      <c r="D9" s="24" t="s">
        <v>56</v>
      </c>
      <c r="E9" s="24">
        <v>1074.5</v>
      </c>
      <c r="F9" s="24">
        <v>1074.5</v>
      </c>
    </row>
    <row r="10" spans="1:6">
      <c r="A10" s="24">
        <v>8</v>
      </c>
      <c r="B10" s="24" t="s">
        <v>58</v>
      </c>
      <c r="C10" s="24" t="s">
        <v>48</v>
      </c>
      <c r="D10" s="24" t="s">
        <v>86</v>
      </c>
      <c r="E10" s="24">
        <v>444.14</v>
      </c>
      <c r="F10" s="24">
        <v>7994.52</v>
      </c>
    </row>
    <row r="11" spans="1:6">
      <c r="A11" s="24">
        <v>9</v>
      </c>
      <c r="B11" s="24" t="s">
        <v>77</v>
      </c>
      <c r="C11" s="24" t="s">
        <v>76</v>
      </c>
      <c r="D11" s="24" t="s">
        <v>78</v>
      </c>
      <c r="E11" s="24">
        <v>281</v>
      </c>
      <c r="F11" s="24">
        <v>1405</v>
      </c>
    </row>
    <row r="12" spans="1:6">
      <c r="A12" s="24">
        <v>10</v>
      </c>
      <c r="B12" s="24" t="s">
        <v>80</v>
      </c>
      <c r="C12" s="24" t="s">
        <v>79</v>
      </c>
      <c r="D12" s="24" t="s">
        <v>49</v>
      </c>
      <c r="E12" s="24">
        <v>100.47</v>
      </c>
      <c r="F12" s="24">
        <v>200.94</v>
      </c>
    </row>
    <row r="13" spans="1:6">
      <c r="A13" s="24">
        <v>11</v>
      </c>
      <c r="B13" s="24" t="s">
        <v>80</v>
      </c>
      <c r="C13" s="24" t="s">
        <v>81</v>
      </c>
      <c r="D13" s="24" t="s">
        <v>96</v>
      </c>
      <c r="E13" s="24">
        <v>148.83000000000001</v>
      </c>
      <c r="F13" s="24">
        <v>2976.6</v>
      </c>
    </row>
    <row r="14" spans="1:6">
      <c r="A14" s="24">
        <v>12</v>
      </c>
      <c r="B14" s="24" t="s">
        <v>94</v>
      </c>
      <c r="C14" s="24" t="s">
        <v>95</v>
      </c>
      <c r="D14" s="24" t="s">
        <v>56</v>
      </c>
      <c r="E14" s="24">
        <v>524.24</v>
      </c>
      <c r="F14" s="24">
        <v>524.24</v>
      </c>
    </row>
    <row r="15" spans="1:6" ht="60">
      <c r="A15" s="24">
        <v>13</v>
      </c>
      <c r="B15" s="24"/>
      <c r="C15" s="23" t="s">
        <v>82</v>
      </c>
      <c r="D15" s="23" t="s">
        <v>83</v>
      </c>
      <c r="E15" s="24">
        <v>10370.56</v>
      </c>
      <c r="F15" s="24">
        <v>9955.74</v>
      </c>
    </row>
    <row r="16" spans="1:6" ht="30">
      <c r="A16" s="24">
        <v>14</v>
      </c>
      <c r="B16" s="24"/>
      <c r="C16" s="23" t="s">
        <v>84</v>
      </c>
      <c r="D16" s="24" t="s">
        <v>85</v>
      </c>
      <c r="E16" s="24">
        <v>44.5</v>
      </c>
      <c r="F16" s="24">
        <v>42720</v>
      </c>
    </row>
    <row r="17" spans="1:6">
      <c r="A17" s="24"/>
      <c r="B17" s="24"/>
      <c r="C17" s="24"/>
      <c r="D17" s="24"/>
      <c r="E17" s="24"/>
      <c r="F17" s="24">
        <f>SUM(F3:F16)</f>
        <v>72413.760000000009</v>
      </c>
    </row>
    <row r="18" spans="1:6">
      <c r="A18" s="56" t="s">
        <v>50</v>
      </c>
      <c r="B18" s="57"/>
      <c r="C18" s="57"/>
      <c r="D18" s="57"/>
      <c r="E18" s="57"/>
      <c r="F18" s="58"/>
    </row>
    <row r="19" spans="1:6" ht="60">
      <c r="A19" s="23" t="s">
        <v>42</v>
      </c>
      <c r="B19" s="23" t="s">
        <v>43</v>
      </c>
      <c r="C19" s="23" t="s">
        <v>44</v>
      </c>
      <c r="D19" s="23" t="s">
        <v>45</v>
      </c>
      <c r="E19" s="23" t="s">
        <v>46</v>
      </c>
      <c r="F19" s="23" t="s">
        <v>47</v>
      </c>
    </row>
    <row r="20" spans="1:6">
      <c r="A20" s="24">
        <v>1</v>
      </c>
      <c r="B20" s="24" t="s">
        <v>51</v>
      </c>
      <c r="C20" s="24" t="s">
        <v>52</v>
      </c>
      <c r="D20" s="24" t="s">
        <v>93</v>
      </c>
      <c r="E20" s="24">
        <v>440.93</v>
      </c>
      <c r="F20" s="24">
        <v>661.4</v>
      </c>
    </row>
    <row r="21" spans="1:6">
      <c r="A21" s="24">
        <v>2</v>
      </c>
      <c r="B21" s="24" t="s">
        <v>54</v>
      </c>
      <c r="C21" s="24" t="s">
        <v>55</v>
      </c>
      <c r="D21" s="24" t="s">
        <v>56</v>
      </c>
      <c r="E21" s="24">
        <v>485.42</v>
      </c>
      <c r="F21" s="24">
        <v>485.42</v>
      </c>
    </row>
    <row r="22" spans="1:6">
      <c r="A22" s="24">
        <v>3</v>
      </c>
      <c r="B22" s="24" t="s">
        <v>57</v>
      </c>
      <c r="C22" s="24" t="s">
        <v>92</v>
      </c>
      <c r="D22" s="24" t="s">
        <v>53</v>
      </c>
      <c r="E22" s="24">
        <v>894.58</v>
      </c>
      <c r="F22" s="24">
        <v>894.58</v>
      </c>
    </row>
    <row r="23" spans="1:6">
      <c r="A23" s="24"/>
      <c r="B23" s="24"/>
      <c r="C23" s="24"/>
      <c r="D23" s="24"/>
      <c r="E23" s="24"/>
      <c r="F23" s="24">
        <f>SUM(F20:F22)</f>
        <v>2041.4</v>
      </c>
    </row>
  </sheetData>
  <mergeCells count="2">
    <mergeCell ref="A1:F1"/>
    <mergeCell ref="A18:F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2018</vt:lpstr>
      <vt:lpstr>Приложение 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2018-03-05T07:05:32Z</dcterms:created>
  <dcterms:modified xsi:type="dcterms:W3CDTF">2019-03-06T05:42:38Z</dcterms:modified>
</cp:coreProperties>
</file>